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25" windowWidth="20700" windowHeight="9150" activeTab="2"/>
  </bookViews>
  <sheets>
    <sheet name="Navigation" sheetId="3" r:id="rId1"/>
    <sheet name="Strains" sheetId="2" r:id="rId2"/>
    <sheet name="980013" sheetId="1" r:id="rId3"/>
  </sheets>
  <externalReferences>
    <externalReference r:id="rId4"/>
  </externalReferences>
  <definedNames>
    <definedName name="solver_adj" localSheetId="2" hidden="1">'980013'!$H$268:$K$268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'980013'!$H$270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2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F294" i="1"/>
  <c r="G294" l="1"/>
  <c r="F293"/>
  <c r="G293" l="1"/>
  <c r="F292"/>
  <c r="G292" l="1"/>
  <c r="F291"/>
  <c r="G291" l="1"/>
  <c r="F290"/>
  <c r="G290" l="1"/>
  <c r="F289"/>
  <c r="G289" l="1"/>
  <c r="F288"/>
  <c r="G288" l="1"/>
  <c r="F287"/>
  <c r="G287" l="1"/>
  <c r="F286"/>
  <c r="G286" l="1"/>
  <c r="F285"/>
  <c r="G285" l="1"/>
  <c r="F284"/>
  <c r="G284" l="1"/>
  <c r="F283"/>
  <c r="G283" l="1"/>
  <c r="F282"/>
  <c r="G282" l="1"/>
  <c r="F281"/>
  <c r="G281" l="1"/>
  <c r="F280"/>
  <c r="G280" l="1"/>
  <c r="F279"/>
  <c r="G279" l="1"/>
  <c r="F278"/>
  <c r="G278" l="1"/>
  <c r="F277"/>
  <c r="G277" l="1"/>
  <c r="F276"/>
  <c r="G276" l="1"/>
  <c r="F275"/>
  <c r="G275" l="1"/>
  <c r="F274"/>
  <c r="G274" l="1"/>
  <c r="F273"/>
  <c r="G273" l="1"/>
  <c r="F272"/>
  <c r="G272" l="1"/>
  <c r="F271"/>
  <c r="G271" l="1"/>
  <c r="F270"/>
  <c r="G270" l="1"/>
  <c r="H270" s="1"/>
  <c r="M8" i="2"/>
  <c r="I8"/>
  <c r="M7"/>
  <c r="I7"/>
  <c r="M6"/>
  <c r="I6"/>
  <c r="M5"/>
  <c r="I5"/>
  <c r="M4"/>
  <c r="I4"/>
  <c r="M3"/>
  <c r="I3"/>
  <c r="M2"/>
  <c r="I2"/>
  <c r="F252" i="1"/>
  <c r="G252" l="1"/>
  <c r="F251"/>
  <c r="G251" l="1"/>
  <c r="F250"/>
  <c r="G250" l="1"/>
  <c r="F249"/>
  <c r="G249" l="1"/>
  <c r="F248"/>
  <c r="G248" l="1"/>
  <c r="F247"/>
  <c r="G247" l="1"/>
  <c r="F246"/>
  <c r="G246" l="1"/>
  <c r="F245"/>
  <c r="G245" l="1"/>
  <c r="F244"/>
  <c r="G244" l="1"/>
  <c r="F243"/>
  <c r="G243" l="1"/>
  <c r="F242"/>
  <c r="G242" l="1"/>
  <c r="F241"/>
  <c r="G241" l="1"/>
  <c r="F240"/>
  <c r="G240" l="1"/>
  <c r="F239"/>
  <c r="G239" l="1"/>
  <c r="F238"/>
  <c r="G238" l="1"/>
  <c r="F237"/>
  <c r="G237" l="1"/>
  <c r="F236"/>
  <c r="G236" l="1"/>
  <c r="F235"/>
  <c r="G235" l="1"/>
  <c r="F234"/>
  <c r="G234" l="1"/>
  <c r="F233"/>
  <c r="G233" l="1"/>
  <c r="F232"/>
  <c r="G232" l="1"/>
  <c r="F231"/>
  <c r="G231" l="1"/>
  <c r="F230"/>
  <c r="G230" l="1"/>
  <c r="F229"/>
  <c r="G229" l="1"/>
  <c r="F228"/>
  <c r="F210"/>
  <c r="G228" l="1"/>
  <c r="H228" s="1"/>
  <c r="G210"/>
  <c r="F209"/>
  <c r="G209" l="1"/>
  <c r="F208"/>
  <c r="G208" l="1"/>
  <c r="F207"/>
  <c r="G207" l="1"/>
  <c r="F206"/>
  <c r="G206" l="1"/>
  <c r="F205"/>
  <c r="G205" l="1"/>
  <c r="F204"/>
  <c r="G204" l="1"/>
  <c r="F203"/>
  <c r="G203" l="1"/>
  <c r="F202"/>
  <c r="G202" l="1"/>
  <c r="F201"/>
  <c r="G201" l="1"/>
  <c r="F200"/>
  <c r="G200" l="1"/>
  <c r="F199"/>
  <c r="G199" l="1"/>
  <c r="F198"/>
  <c r="G198" l="1"/>
  <c r="F197"/>
  <c r="G197" l="1"/>
  <c r="F196"/>
  <c r="G196" l="1"/>
  <c r="F195"/>
  <c r="G195" l="1"/>
  <c r="F194"/>
  <c r="G194" l="1"/>
  <c r="F193"/>
  <c r="G193" l="1"/>
  <c r="F192"/>
  <c r="G192" l="1"/>
  <c r="F191"/>
  <c r="G191" l="1"/>
  <c r="F190"/>
  <c r="G190" l="1"/>
  <c r="F189"/>
  <c r="G189" l="1"/>
  <c r="F188"/>
  <c r="G188" l="1"/>
  <c r="F187"/>
  <c r="G187" l="1"/>
  <c r="F186"/>
  <c r="F168"/>
  <c r="G186" l="1"/>
  <c r="H186" s="1"/>
  <c r="G168"/>
  <c r="F167"/>
  <c r="G167" l="1"/>
  <c r="F166"/>
  <c r="G166" l="1"/>
  <c r="F165"/>
  <c r="G165" l="1"/>
  <c r="F164"/>
  <c r="G164" l="1"/>
  <c r="F163"/>
  <c r="G163" l="1"/>
  <c r="F162"/>
  <c r="G162" l="1"/>
  <c r="F161"/>
  <c r="G161" l="1"/>
  <c r="F160"/>
  <c r="G160" l="1"/>
  <c r="F159"/>
  <c r="G159" l="1"/>
  <c r="F158"/>
  <c r="G158" l="1"/>
  <c r="F157"/>
  <c r="G157" l="1"/>
  <c r="F156"/>
  <c r="G156" l="1"/>
  <c r="F155"/>
  <c r="G155" l="1"/>
  <c r="F154"/>
  <c r="G154" l="1"/>
  <c r="F153"/>
  <c r="G153" l="1"/>
  <c r="F152"/>
  <c r="G152" l="1"/>
  <c r="F151"/>
  <c r="G151" l="1"/>
  <c r="F150"/>
  <c r="G150" l="1"/>
  <c r="F149"/>
  <c r="G149" l="1"/>
  <c r="F148"/>
  <c r="G148" l="1"/>
  <c r="F147"/>
  <c r="G147" l="1"/>
  <c r="F146"/>
  <c r="G146" l="1"/>
  <c r="F145"/>
  <c r="G145" l="1"/>
  <c r="F144"/>
  <c r="F126"/>
  <c r="G144" l="1"/>
  <c r="H144" s="1"/>
  <c r="G126"/>
  <c r="F125"/>
  <c r="G125" l="1"/>
  <c r="F124"/>
  <c r="G124" l="1"/>
  <c r="F123"/>
  <c r="G123" l="1"/>
  <c r="F122"/>
  <c r="G122" l="1"/>
  <c r="F121"/>
  <c r="G121" l="1"/>
  <c r="F120"/>
  <c r="G120" l="1"/>
  <c r="F119"/>
  <c r="G119" l="1"/>
  <c r="F118"/>
  <c r="G118" l="1"/>
  <c r="F117"/>
  <c r="G117" l="1"/>
  <c r="F116"/>
  <c r="G116" l="1"/>
  <c r="F115"/>
  <c r="G115" l="1"/>
  <c r="F114"/>
  <c r="G114" l="1"/>
  <c r="F113"/>
  <c r="G113" l="1"/>
  <c r="F112"/>
  <c r="G112" l="1"/>
  <c r="F111"/>
  <c r="G111" l="1"/>
  <c r="F110"/>
  <c r="G110" l="1"/>
  <c r="F109"/>
  <c r="G109" l="1"/>
  <c r="F108"/>
  <c r="G108" l="1"/>
  <c r="F107"/>
  <c r="G107" l="1"/>
  <c r="F106"/>
  <c r="G106" l="1"/>
  <c r="F105"/>
  <c r="G105" l="1"/>
  <c r="F104"/>
  <c r="G104" l="1"/>
  <c r="F103"/>
  <c r="G103" l="1"/>
  <c r="F102"/>
  <c r="F84"/>
  <c r="G102" l="1"/>
  <c r="H102" s="1"/>
  <c r="G84"/>
  <c r="F83"/>
  <c r="G83" l="1"/>
  <c r="F82"/>
  <c r="G82" l="1"/>
  <c r="F81"/>
  <c r="G81" l="1"/>
  <c r="F80"/>
  <c r="G80" l="1"/>
  <c r="F79"/>
  <c r="G79" l="1"/>
  <c r="F78"/>
  <c r="G78" l="1"/>
  <c r="F77"/>
  <c r="G77" l="1"/>
  <c r="F76"/>
  <c r="G76" l="1"/>
  <c r="F75"/>
  <c r="G75" l="1"/>
  <c r="F74"/>
  <c r="G74" l="1"/>
  <c r="F73"/>
  <c r="G73" l="1"/>
  <c r="F72"/>
  <c r="G72" l="1"/>
  <c r="F71"/>
  <c r="G71" l="1"/>
  <c r="F70"/>
  <c r="G70" l="1"/>
  <c r="F69"/>
  <c r="G69" l="1"/>
  <c r="F68"/>
  <c r="G68" l="1"/>
  <c r="F67"/>
  <c r="G67" l="1"/>
  <c r="F66"/>
  <c r="G66" l="1"/>
  <c r="F65"/>
  <c r="G65" l="1"/>
  <c r="F64"/>
  <c r="G64" l="1"/>
  <c r="F63"/>
  <c r="G63" l="1"/>
  <c r="F62"/>
  <c r="G62" l="1"/>
  <c r="F61"/>
  <c r="G61" l="1"/>
  <c r="F60"/>
  <c r="G60" l="1"/>
  <c r="H60" s="1"/>
  <c r="F41"/>
  <c r="F37"/>
  <c r="F33"/>
  <c r="F29"/>
  <c r="F25"/>
  <c r="F21"/>
  <c r="F19"/>
  <c r="F42"/>
  <c r="F40"/>
  <c r="F38"/>
  <c r="F36"/>
  <c r="F34"/>
  <c r="F32"/>
  <c r="F30"/>
  <c r="F28"/>
  <c r="F26"/>
  <c r="F24"/>
  <c r="F22"/>
  <c r="F20"/>
  <c r="F18"/>
  <c r="F39"/>
  <c r="F35"/>
  <c r="F31"/>
  <c r="F27"/>
  <c r="F23"/>
  <c r="G23" l="1"/>
  <c r="G27"/>
  <c r="G31"/>
  <c r="G35"/>
  <c r="G39"/>
  <c r="G18"/>
  <c r="G20"/>
  <c r="G22"/>
  <c r="G24"/>
  <c r="G26"/>
  <c r="G28"/>
  <c r="G30"/>
  <c r="G32"/>
  <c r="G34"/>
  <c r="G36"/>
  <c r="G38"/>
  <c r="G40"/>
  <c r="G42"/>
  <c r="G19"/>
  <c r="G21"/>
  <c r="G25"/>
  <c r="G29"/>
  <c r="G33"/>
  <c r="G37"/>
  <c r="G41"/>
  <c r="H18" l="1"/>
</calcChain>
</file>

<file path=xl/sharedStrings.xml><?xml version="1.0" encoding="utf-8"?>
<sst xmlns="http://schemas.openxmlformats.org/spreadsheetml/2006/main" count="258" uniqueCount="75">
  <si>
    <t xml:space="preserve">                                                                                </t>
  </si>
  <si>
    <t xml:space="preserve">Run :     1  Seq   1  Rec   1  File L3A:980013  Date 24-SEP-2013 16:05:02.88    </t>
  </si>
  <si>
    <t xml:space="preserve">Mode: MW_ANGLE      Npts    25 Rpts     0                                       </t>
  </si>
  <si>
    <t xml:space="preserve">Cmon: Mon1[  DB]=    1000 *   100  Mon2[CF]=*      0                            </t>
  </si>
  <si>
    <t xml:space="preserve">Temp: Temperature control hardware not installed.                               </t>
  </si>
  <si>
    <t xml:space="preserve">Monx:         [ 0.00000]# 0                                                     </t>
  </si>
  <si>
    <t xml:space="preserve">Anax:         [ 0.00000]# 0                                                     </t>
  </si>
  <si>
    <t xml:space="preserve">Drv :  2TM=  71.870 TMFR=  35.935  PSI= -45.100  PHI= -90.200 DSRD=   9.000     </t>
  </si>
  <si>
    <t xml:space="preserve">Drv : XPOS=  -2.290 YPOS= -11.200 ZPOS=  -6.088 DSTD=   0.000                   </t>
  </si>
  <si>
    <t xml:space="preserve">Osc : DRIVE oscillation during count OFF.                    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</si>
  <si>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</si>
  <si>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</si>
  <si>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L3A:980013  Date 24-SEP-2013 18:47:02.96    </t>
  </si>
  <si>
    <t xml:space="preserve">Drv : XPOS=  -2.290 YPOS= -11.200 ZPOS=  -4.088 DSTD=   0.000                   </t>
  </si>
  <si>
    <t xml:space="preserve">Run :     3  Seq   3  Rec   3  File L3A:980013  Date 24-SEP-2013 21:35:47.47    </t>
  </si>
  <si>
    <t xml:space="preserve">Drv : XPOS=  -2.290 YPOS= -11.200 ZPOS=  -2.088 DSTD=   0.000                   </t>
  </si>
  <si>
    <t xml:space="preserve">Run :     4  Seq   4  Rec   4  File L3A:980013  Date 25-SEP-2013 00:09:46.73    </t>
  </si>
  <si>
    <t xml:space="preserve">Drv : XPOS=  -2.290 YPOS= -12.080 ZPOS=  21.913 DSTD=   0.000                   </t>
  </si>
  <si>
    <t xml:space="preserve">Run :     5  Seq   5  Rec   5  File L3A:980013  Date 25-SEP-2013 02:51:08.75    </t>
  </si>
  <si>
    <t xml:space="preserve">Drv : XPOS=  -2.290 YPOS= -12.215 ZPOS=  22.913 DSTD=   0.000                   </t>
  </si>
  <si>
    <t xml:space="preserve">Run :     6  Seq   6  Rec   6  File L3A:980013  Date 25-SEP-2013 05:21:28.18    </t>
  </si>
  <si>
    <t xml:space="preserve">Drv : XPOS=  -2.290 YPOS= -12.340 ZPOS=  23.913 DSTD=   0.000                   </t>
  </si>
  <si>
    <t xml:space="preserve">Run :     7  Seq   7  Rec   7  File L3A:980013  Date 25-SEP-2013 07:51:09.37    </t>
  </si>
  <si>
    <t xml:space="preserve">Drv : XPOS=  -2.290 YPOS= -11.200 ZPOS=  -0.087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</si>
  <si>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</si>
  <si>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</si>
  <si>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</si>
  <si>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</si>
  <si>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</si>
  <si>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</si>
  <si>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</si>
  <si>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</si>
  <si>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</si>
  <si>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</si>
  <si>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</si>
  <si>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</si>
  <si>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</si>
  <si>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</si>
  <si>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</si>
  <si>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</si>
  <si>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</si>
  <si>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</si>
  <si>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</si>
  <si>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</si>
  <si>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</si>
  <si>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</si>
  <si>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</si>
  <si>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</si>
  <si>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 IC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</si>
  <si>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</si>
  <si>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</si>
  <si>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</si>
  <si>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</si>
  <si>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</si>
  <si>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</si>
  <si>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</si>
  <si>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</si>
  <si>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</si>
  <si>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</si>
  <si>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</si>
  <si>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</si>
  <si>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</si>
  <si>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</si>
  <si>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</si>
  <si>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</si>
  <si>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</si>
  <si>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</si>
  <si>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</si>
  <si>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Xcentre</t>
  </si>
  <si>
    <t>Amp</t>
  </si>
  <si>
    <t>Width</t>
  </si>
  <si>
    <t>Back</t>
  </si>
  <si>
    <t>Calc</t>
  </si>
  <si>
    <t>Error</t>
  </si>
  <si>
    <t>CHI2</t>
  </si>
</sst>
</file>

<file path=xl/styles.xml><?xml version="1.0" encoding="utf-8"?>
<styleSheet xmlns="http://schemas.openxmlformats.org/spreadsheetml/2006/main">
  <numFmts count="1">
    <numFmt numFmtId="164" formatCode="d\-mmm\-yyyy\ hh:mm:ss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'980013'!$B$18:$B$42</c:f>
              <c:numCache>
                <c:formatCode>General</c:formatCode>
                <c:ptCount val="25"/>
                <c:pt idx="0">
                  <c:v>-11.2</c:v>
                </c:pt>
                <c:pt idx="1">
                  <c:v>-11.285</c:v>
                </c:pt>
                <c:pt idx="2">
                  <c:v>-11.365</c:v>
                </c:pt>
                <c:pt idx="3">
                  <c:v>-11.45</c:v>
                </c:pt>
                <c:pt idx="4">
                  <c:v>-11.525</c:v>
                </c:pt>
                <c:pt idx="5">
                  <c:v>-11.605</c:v>
                </c:pt>
                <c:pt idx="6">
                  <c:v>-11.685</c:v>
                </c:pt>
                <c:pt idx="7">
                  <c:v>-11.775</c:v>
                </c:pt>
                <c:pt idx="8">
                  <c:v>-11.85</c:v>
                </c:pt>
                <c:pt idx="9">
                  <c:v>-11.93</c:v>
                </c:pt>
                <c:pt idx="10">
                  <c:v>-12.01</c:v>
                </c:pt>
                <c:pt idx="11">
                  <c:v>-12.085000000000001</c:v>
                </c:pt>
                <c:pt idx="12">
                  <c:v>-12.164999999999999</c:v>
                </c:pt>
                <c:pt idx="13">
                  <c:v>-12.244999999999999</c:v>
                </c:pt>
                <c:pt idx="14">
                  <c:v>-12.324999999999999</c:v>
                </c:pt>
                <c:pt idx="15">
                  <c:v>-12.41</c:v>
                </c:pt>
                <c:pt idx="16">
                  <c:v>-12.49</c:v>
                </c:pt>
                <c:pt idx="17">
                  <c:v>-12.565</c:v>
                </c:pt>
                <c:pt idx="18">
                  <c:v>-12.65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-12.89</c:v>
                </c:pt>
                <c:pt idx="22">
                  <c:v>-12.97</c:v>
                </c:pt>
                <c:pt idx="23">
                  <c:v>-13.05</c:v>
                </c:pt>
                <c:pt idx="24">
                  <c:v>-13.13</c:v>
                </c:pt>
              </c:numCache>
            </c:numRef>
          </c:xVal>
          <c:yVal>
            <c:numRef>
              <c:f>'980013'!$E$18:$E$42</c:f>
              <c:numCache>
                <c:formatCode>General</c:formatCode>
                <c:ptCount val="25"/>
                <c:pt idx="0">
                  <c:v>421</c:v>
                </c:pt>
                <c:pt idx="1">
                  <c:v>424</c:v>
                </c:pt>
                <c:pt idx="2">
                  <c:v>417</c:v>
                </c:pt>
                <c:pt idx="3">
                  <c:v>436</c:v>
                </c:pt>
                <c:pt idx="4">
                  <c:v>411</c:v>
                </c:pt>
                <c:pt idx="5">
                  <c:v>403</c:v>
                </c:pt>
                <c:pt idx="6">
                  <c:v>435</c:v>
                </c:pt>
                <c:pt idx="7">
                  <c:v>388</c:v>
                </c:pt>
                <c:pt idx="8">
                  <c:v>418</c:v>
                </c:pt>
                <c:pt idx="9">
                  <c:v>460</c:v>
                </c:pt>
                <c:pt idx="10">
                  <c:v>402</c:v>
                </c:pt>
                <c:pt idx="11">
                  <c:v>445</c:v>
                </c:pt>
                <c:pt idx="12">
                  <c:v>405</c:v>
                </c:pt>
                <c:pt idx="13">
                  <c:v>397</c:v>
                </c:pt>
                <c:pt idx="14">
                  <c:v>379</c:v>
                </c:pt>
                <c:pt idx="15">
                  <c:v>366</c:v>
                </c:pt>
                <c:pt idx="16">
                  <c:v>328</c:v>
                </c:pt>
                <c:pt idx="17">
                  <c:v>340</c:v>
                </c:pt>
                <c:pt idx="18">
                  <c:v>382</c:v>
                </c:pt>
                <c:pt idx="19">
                  <c:v>321</c:v>
                </c:pt>
                <c:pt idx="20">
                  <c:v>328</c:v>
                </c:pt>
                <c:pt idx="21">
                  <c:v>325</c:v>
                </c:pt>
                <c:pt idx="22">
                  <c:v>346</c:v>
                </c:pt>
                <c:pt idx="23">
                  <c:v>342</c:v>
                </c:pt>
                <c:pt idx="24">
                  <c:v>307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'980013'!$B$18:$B$42</c:f>
              <c:numCache>
                <c:formatCode>General</c:formatCode>
                <c:ptCount val="25"/>
                <c:pt idx="0">
                  <c:v>-11.2</c:v>
                </c:pt>
                <c:pt idx="1">
                  <c:v>-11.285</c:v>
                </c:pt>
                <c:pt idx="2">
                  <c:v>-11.365</c:v>
                </c:pt>
                <c:pt idx="3">
                  <c:v>-11.45</c:v>
                </c:pt>
                <c:pt idx="4">
                  <c:v>-11.525</c:v>
                </c:pt>
                <c:pt idx="5">
                  <c:v>-11.605</c:v>
                </c:pt>
                <c:pt idx="6">
                  <c:v>-11.685</c:v>
                </c:pt>
                <c:pt idx="7">
                  <c:v>-11.775</c:v>
                </c:pt>
                <c:pt idx="8">
                  <c:v>-11.85</c:v>
                </c:pt>
                <c:pt idx="9">
                  <c:v>-11.93</c:v>
                </c:pt>
                <c:pt idx="10">
                  <c:v>-12.01</c:v>
                </c:pt>
                <c:pt idx="11">
                  <c:v>-12.085000000000001</c:v>
                </c:pt>
                <c:pt idx="12">
                  <c:v>-12.164999999999999</c:v>
                </c:pt>
                <c:pt idx="13">
                  <c:v>-12.244999999999999</c:v>
                </c:pt>
                <c:pt idx="14">
                  <c:v>-12.324999999999999</c:v>
                </c:pt>
                <c:pt idx="15">
                  <c:v>-12.41</c:v>
                </c:pt>
                <c:pt idx="16">
                  <c:v>-12.49</c:v>
                </c:pt>
                <c:pt idx="17">
                  <c:v>-12.565</c:v>
                </c:pt>
                <c:pt idx="18">
                  <c:v>-12.65</c:v>
                </c:pt>
                <c:pt idx="19">
                  <c:v>-12.734999999999999</c:v>
                </c:pt>
                <c:pt idx="20">
                  <c:v>-12.81</c:v>
                </c:pt>
                <c:pt idx="21">
                  <c:v>-12.89</c:v>
                </c:pt>
                <c:pt idx="22">
                  <c:v>-12.97</c:v>
                </c:pt>
                <c:pt idx="23">
                  <c:v>-13.05</c:v>
                </c:pt>
                <c:pt idx="24">
                  <c:v>-13.13</c:v>
                </c:pt>
              </c:numCache>
            </c:numRef>
          </c:xVal>
          <c:yVal>
            <c:numRef>
              <c:f>'980013'!$F$18:$F$42</c:f>
              <c:numCache>
                <c:formatCode>General</c:formatCode>
                <c:ptCount val="25"/>
                <c:pt idx="0">
                  <c:v>420.1151681582196</c:v>
                </c:pt>
                <c:pt idx="1">
                  <c:v>420.1151681582196</c:v>
                </c:pt>
                <c:pt idx="2">
                  <c:v>420.1151681582196</c:v>
                </c:pt>
                <c:pt idx="3">
                  <c:v>420.1151681582196</c:v>
                </c:pt>
                <c:pt idx="4">
                  <c:v>420.1151681582196</c:v>
                </c:pt>
                <c:pt idx="5">
                  <c:v>420.1151681582196</c:v>
                </c:pt>
                <c:pt idx="6">
                  <c:v>420.1151681582196</c:v>
                </c:pt>
                <c:pt idx="7">
                  <c:v>420.1151681582196</c:v>
                </c:pt>
                <c:pt idx="8">
                  <c:v>420.1151681582196</c:v>
                </c:pt>
                <c:pt idx="9">
                  <c:v>420.1151681582196</c:v>
                </c:pt>
                <c:pt idx="10">
                  <c:v>420.1151681582196</c:v>
                </c:pt>
                <c:pt idx="11">
                  <c:v>419.75405341702367</c:v>
                </c:pt>
                <c:pt idx="12">
                  <c:v>413.5949928889159</c:v>
                </c:pt>
                <c:pt idx="13">
                  <c:v>399.81114530461485</c:v>
                </c:pt>
                <c:pt idx="14">
                  <c:v>378.40251066412054</c:v>
                </c:pt>
                <c:pt idx="15">
                  <c:v>355.17672409849905</c:v>
                </c:pt>
                <c:pt idx="16">
                  <c:v>341.16490502495822</c:v>
                </c:pt>
                <c:pt idx="17">
                  <c:v>334.95368007540793</c:v>
                </c:pt>
                <c:pt idx="18">
                  <c:v>334.34318786155472</c:v>
                </c:pt>
                <c:pt idx="19">
                  <c:v>334.34318786155472</c:v>
                </c:pt>
                <c:pt idx="20">
                  <c:v>334.34318786155472</c:v>
                </c:pt>
                <c:pt idx="21">
                  <c:v>334.34318786155472</c:v>
                </c:pt>
                <c:pt idx="22">
                  <c:v>334.34318786155472</c:v>
                </c:pt>
                <c:pt idx="23">
                  <c:v>334.34318786155472</c:v>
                </c:pt>
                <c:pt idx="24">
                  <c:v>334.34318786155472</c:v>
                </c:pt>
              </c:numCache>
            </c:numRef>
          </c:yVal>
        </c:ser>
        <c:axId val="168590720"/>
        <c:axId val="168589184"/>
      </c:scatterChart>
      <c:valAx>
        <c:axId val="168590720"/>
        <c:scaling>
          <c:orientation val="minMax"/>
        </c:scaling>
        <c:axPos val="b"/>
        <c:numFmt formatCode="General" sourceLinked="1"/>
        <c:tickLblPos val="nextTo"/>
        <c:crossAx val="168589184"/>
        <c:crosses val="autoZero"/>
        <c:crossBetween val="midCat"/>
      </c:valAx>
      <c:valAx>
        <c:axId val="168589184"/>
        <c:scaling>
          <c:orientation val="minMax"/>
          <c:max val="450"/>
          <c:min val="300"/>
        </c:scaling>
        <c:axPos val="l"/>
        <c:majorGridlines/>
        <c:numFmt formatCode="General" sourceLinked="1"/>
        <c:tickLblPos val="nextTo"/>
        <c:crossAx val="16859072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'980013'!$B$60:$B$81</c:f>
              <c:numCache>
                <c:formatCode>General</c:formatCode>
                <c:ptCount val="22"/>
                <c:pt idx="0">
                  <c:v>-11.2</c:v>
                </c:pt>
                <c:pt idx="1">
                  <c:v>-11.295</c:v>
                </c:pt>
                <c:pt idx="2">
                  <c:v>-11.365</c:v>
                </c:pt>
                <c:pt idx="3">
                  <c:v>-11.45</c:v>
                </c:pt>
                <c:pt idx="4">
                  <c:v>-11.525</c:v>
                </c:pt>
                <c:pt idx="5">
                  <c:v>-11.605</c:v>
                </c:pt>
                <c:pt idx="6">
                  <c:v>-11.685</c:v>
                </c:pt>
                <c:pt idx="7">
                  <c:v>-11.78</c:v>
                </c:pt>
                <c:pt idx="8">
                  <c:v>-11.85</c:v>
                </c:pt>
                <c:pt idx="9">
                  <c:v>-11.93</c:v>
                </c:pt>
                <c:pt idx="10">
                  <c:v>-12.015000000000001</c:v>
                </c:pt>
                <c:pt idx="11">
                  <c:v>-12.085000000000001</c:v>
                </c:pt>
                <c:pt idx="12">
                  <c:v>-12.164999999999999</c:v>
                </c:pt>
                <c:pt idx="13">
                  <c:v>-12.244999999999999</c:v>
                </c:pt>
                <c:pt idx="14">
                  <c:v>-12.324999999999999</c:v>
                </c:pt>
                <c:pt idx="15">
                  <c:v>-12.414999999999999</c:v>
                </c:pt>
                <c:pt idx="16">
                  <c:v>-12.49</c:v>
                </c:pt>
                <c:pt idx="17">
                  <c:v>-12.565</c:v>
                </c:pt>
                <c:pt idx="18">
                  <c:v>-12.645</c:v>
                </c:pt>
                <c:pt idx="19">
                  <c:v>-12.73</c:v>
                </c:pt>
                <c:pt idx="20">
                  <c:v>-12.805</c:v>
                </c:pt>
                <c:pt idx="21">
                  <c:v>-12.89</c:v>
                </c:pt>
              </c:numCache>
            </c:numRef>
          </c:xVal>
          <c:yVal>
            <c:numRef>
              <c:f>'980013'!$E$60:$E$81</c:f>
              <c:numCache>
                <c:formatCode>General</c:formatCode>
                <c:ptCount val="22"/>
                <c:pt idx="0">
                  <c:v>453</c:v>
                </c:pt>
                <c:pt idx="1">
                  <c:v>449</c:v>
                </c:pt>
                <c:pt idx="2">
                  <c:v>427</c:v>
                </c:pt>
                <c:pt idx="3">
                  <c:v>409</c:v>
                </c:pt>
                <c:pt idx="4">
                  <c:v>408</c:v>
                </c:pt>
                <c:pt idx="5">
                  <c:v>439</c:v>
                </c:pt>
                <c:pt idx="6">
                  <c:v>440</c:v>
                </c:pt>
                <c:pt idx="7">
                  <c:v>423</c:v>
                </c:pt>
                <c:pt idx="8">
                  <c:v>436</c:v>
                </c:pt>
                <c:pt idx="9">
                  <c:v>408</c:v>
                </c:pt>
                <c:pt idx="10">
                  <c:v>435</c:v>
                </c:pt>
                <c:pt idx="11">
                  <c:v>404</c:v>
                </c:pt>
                <c:pt idx="12">
                  <c:v>400</c:v>
                </c:pt>
                <c:pt idx="13">
                  <c:v>399</c:v>
                </c:pt>
                <c:pt idx="14">
                  <c:v>383</c:v>
                </c:pt>
                <c:pt idx="15">
                  <c:v>255</c:v>
                </c:pt>
                <c:pt idx="16">
                  <c:v>191</c:v>
                </c:pt>
                <c:pt idx="17">
                  <c:v>210</c:v>
                </c:pt>
                <c:pt idx="18">
                  <c:v>200</c:v>
                </c:pt>
                <c:pt idx="19">
                  <c:v>222</c:v>
                </c:pt>
                <c:pt idx="20">
                  <c:v>196</c:v>
                </c:pt>
                <c:pt idx="21">
                  <c:v>242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'980013'!$B$60:$B$81</c:f>
              <c:numCache>
                <c:formatCode>General</c:formatCode>
                <c:ptCount val="22"/>
                <c:pt idx="0">
                  <c:v>-11.2</c:v>
                </c:pt>
                <c:pt idx="1">
                  <c:v>-11.295</c:v>
                </c:pt>
                <c:pt idx="2">
                  <c:v>-11.365</c:v>
                </c:pt>
                <c:pt idx="3">
                  <c:v>-11.45</c:v>
                </c:pt>
                <c:pt idx="4">
                  <c:v>-11.525</c:v>
                </c:pt>
                <c:pt idx="5">
                  <c:v>-11.605</c:v>
                </c:pt>
                <c:pt idx="6">
                  <c:v>-11.685</c:v>
                </c:pt>
                <c:pt idx="7">
                  <c:v>-11.78</c:v>
                </c:pt>
                <c:pt idx="8">
                  <c:v>-11.85</c:v>
                </c:pt>
                <c:pt idx="9">
                  <c:v>-11.93</c:v>
                </c:pt>
                <c:pt idx="10">
                  <c:v>-12.015000000000001</c:v>
                </c:pt>
                <c:pt idx="11">
                  <c:v>-12.085000000000001</c:v>
                </c:pt>
                <c:pt idx="12">
                  <c:v>-12.164999999999999</c:v>
                </c:pt>
                <c:pt idx="13">
                  <c:v>-12.244999999999999</c:v>
                </c:pt>
                <c:pt idx="14">
                  <c:v>-12.324999999999999</c:v>
                </c:pt>
                <c:pt idx="15">
                  <c:v>-12.414999999999999</c:v>
                </c:pt>
                <c:pt idx="16">
                  <c:v>-12.49</c:v>
                </c:pt>
                <c:pt idx="17">
                  <c:v>-12.565</c:v>
                </c:pt>
                <c:pt idx="18">
                  <c:v>-12.645</c:v>
                </c:pt>
                <c:pt idx="19">
                  <c:v>-12.73</c:v>
                </c:pt>
                <c:pt idx="20">
                  <c:v>-12.805</c:v>
                </c:pt>
                <c:pt idx="21">
                  <c:v>-12.89</c:v>
                </c:pt>
              </c:numCache>
            </c:numRef>
          </c:xVal>
          <c:yVal>
            <c:numRef>
              <c:f>'980013'!$F$60:$F$81</c:f>
              <c:numCache>
                <c:formatCode>General</c:formatCode>
                <c:ptCount val="22"/>
                <c:pt idx="0">
                  <c:v>422.77239780021216</c:v>
                </c:pt>
                <c:pt idx="1">
                  <c:v>422.77239780021216</c:v>
                </c:pt>
                <c:pt idx="2">
                  <c:v>422.77239780021216</c:v>
                </c:pt>
                <c:pt idx="3">
                  <c:v>422.77239780021216</c:v>
                </c:pt>
                <c:pt idx="4">
                  <c:v>422.77239780021216</c:v>
                </c:pt>
                <c:pt idx="5">
                  <c:v>422.77239780021216</c:v>
                </c:pt>
                <c:pt idx="6">
                  <c:v>422.77239780021216</c:v>
                </c:pt>
                <c:pt idx="7">
                  <c:v>422.77239780021216</c:v>
                </c:pt>
                <c:pt idx="8">
                  <c:v>422.77239780021216</c:v>
                </c:pt>
                <c:pt idx="9">
                  <c:v>422.77239780021216</c:v>
                </c:pt>
                <c:pt idx="10">
                  <c:v>422.77239780021216</c:v>
                </c:pt>
                <c:pt idx="11">
                  <c:v>422.77239780021216</c:v>
                </c:pt>
                <c:pt idx="12">
                  <c:v>422.77239780021216</c:v>
                </c:pt>
                <c:pt idx="13">
                  <c:v>422.77239780021216</c:v>
                </c:pt>
                <c:pt idx="14">
                  <c:v>384.02656147436278</c:v>
                </c:pt>
                <c:pt idx="15">
                  <c:v>253.62062509216423</c:v>
                </c:pt>
                <c:pt idx="16">
                  <c:v>208.96421049053637</c:v>
                </c:pt>
                <c:pt idx="17">
                  <c:v>208.91994497020286</c:v>
                </c:pt>
                <c:pt idx="18">
                  <c:v>208.91994497020286</c:v>
                </c:pt>
                <c:pt idx="19">
                  <c:v>208.91994497020286</c:v>
                </c:pt>
                <c:pt idx="20">
                  <c:v>208.91994497020286</c:v>
                </c:pt>
                <c:pt idx="21">
                  <c:v>208.91994497020286</c:v>
                </c:pt>
              </c:numCache>
            </c:numRef>
          </c:yVal>
        </c:ser>
        <c:axId val="168531456"/>
        <c:axId val="176468736"/>
      </c:scatterChart>
      <c:valAx>
        <c:axId val="168531456"/>
        <c:scaling>
          <c:orientation val="minMax"/>
        </c:scaling>
        <c:axPos val="b"/>
        <c:numFmt formatCode="General" sourceLinked="1"/>
        <c:tickLblPos val="nextTo"/>
        <c:crossAx val="176468736"/>
        <c:crosses val="autoZero"/>
        <c:crossBetween val="midCat"/>
      </c:valAx>
      <c:valAx>
        <c:axId val="176468736"/>
        <c:scaling>
          <c:orientation val="minMax"/>
        </c:scaling>
        <c:axPos val="l"/>
        <c:majorGridlines/>
        <c:numFmt formatCode="General" sourceLinked="1"/>
        <c:tickLblPos val="nextTo"/>
        <c:crossAx val="16853145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'980013'!$B$102:$B$126</c:f>
              <c:numCache>
                <c:formatCode>General</c:formatCode>
                <c:ptCount val="25"/>
                <c:pt idx="0">
                  <c:v>-11.2</c:v>
                </c:pt>
                <c:pt idx="1">
                  <c:v>-11.29</c:v>
                </c:pt>
                <c:pt idx="2">
                  <c:v>-11.365</c:v>
                </c:pt>
                <c:pt idx="3">
                  <c:v>-11.445</c:v>
                </c:pt>
                <c:pt idx="4">
                  <c:v>-11.53</c:v>
                </c:pt>
                <c:pt idx="5">
                  <c:v>-11.605</c:v>
                </c:pt>
                <c:pt idx="6">
                  <c:v>-11.685</c:v>
                </c:pt>
                <c:pt idx="7">
                  <c:v>-11.775</c:v>
                </c:pt>
                <c:pt idx="8">
                  <c:v>-11.85</c:v>
                </c:pt>
                <c:pt idx="9">
                  <c:v>-11.935</c:v>
                </c:pt>
                <c:pt idx="10">
                  <c:v>-12.02</c:v>
                </c:pt>
                <c:pt idx="11">
                  <c:v>-12.095000000000001</c:v>
                </c:pt>
                <c:pt idx="12">
                  <c:v>-12.17</c:v>
                </c:pt>
                <c:pt idx="13">
                  <c:v>-12.244999999999999</c:v>
                </c:pt>
                <c:pt idx="14">
                  <c:v>-12.324999999999999</c:v>
                </c:pt>
                <c:pt idx="15">
                  <c:v>-12.41</c:v>
                </c:pt>
                <c:pt idx="16">
                  <c:v>-12.49</c:v>
                </c:pt>
                <c:pt idx="17">
                  <c:v>-12.565</c:v>
                </c:pt>
                <c:pt idx="18">
                  <c:v>-12.645</c:v>
                </c:pt>
                <c:pt idx="19">
                  <c:v>-12.73</c:v>
                </c:pt>
                <c:pt idx="20">
                  <c:v>-12.815</c:v>
                </c:pt>
                <c:pt idx="21">
                  <c:v>-12.89</c:v>
                </c:pt>
                <c:pt idx="22">
                  <c:v>-12.97</c:v>
                </c:pt>
                <c:pt idx="23">
                  <c:v>-13.05</c:v>
                </c:pt>
                <c:pt idx="24">
                  <c:v>-13.13</c:v>
                </c:pt>
              </c:numCache>
            </c:numRef>
          </c:xVal>
          <c:yVal>
            <c:numRef>
              <c:f>'980013'!$E$102:$E$126</c:f>
              <c:numCache>
                <c:formatCode>General</c:formatCode>
                <c:ptCount val="25"/>
                <c:pt idx="0">
                  <c:v>406</c:v>
                </c:pt>
                <c:pt idx="1">
                  <c:v>407</c:v>
                </c:pt>
                <c:pt idx="2">
                  <c:v>468</c:v>
                </c:pt>
                <c:pt idx="3">
                  <c:v>444</c:v>
                </c:pt>
                <c:pt idx="4">
                  <c:v>421</c:v>
                </c:pt>
                <c:pt idx="5">
                  <c:v>438</c:v>
                </c:pt>
                <c:pt idx="6">
                  <c:v>436</c:v>
                </c:pt>
                <c:pt idx="7">
                  <c:v>404</c:v>
                </c:pt>
                <c:pt idx="8">
                  <c:v>408</c:v>
                </c:pt>
                <c:pt idx="9">
                  <c:v>395</c:v>
                </c:pt>
                <c:pt idx="10">
                  <c:v>416</c:v>
                </c:pt>
                <c:pt idx="11">
                  <c:v>419</c:v>
                </c:pt>
                <c:pt idx="12">
                  <c:v>423</c:v>
                </c:pt>
                <c:pt idx="13">
                  <c:v>399</c:v>
                </c:pt>
                <c:pt idx="14">
                  <c:v>392</c:v>
                </c:pt>
                <c:pt idx="15">
                  <c:v>379</c:v>
                </c:pt>
                <c:pt idx="16">
                  <c:v>358</c:v>
                </c:pt>
                <c:pt idx="17">
                  <c:v>330</c:v>
                </c:pt>
                <c:pt idx="18">
                  <c:v>328</c:v>
                </c:pt>
                <c:pt idx="19">
                  <c:v>356</c:v>
                </c:pt>
                <c:pt idx="20">
                  <c:v>341</c:v>
                </c:pt>
                <c:pt idx="21">
                  <c:v>368</c:v>
                </c:pt>
                <c:pt idx="22">
                  <c:v>348</c:v>
                </c:pt>
                <c:pt idx="23">
                  <c:v>353</c:v>
                </c:pt>
                <c:pt idx="24">
                  <c:v>338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'980013'!$B$102:$B$126</c:f>
              <c:numCache>
                <c:formatCode>General</c:formatCode>
                <c:ptCount val="25"/>
                <c:pt idx="0">
                  <c:v>-11.2</c:v>
                </c:pt>
                <c:pt idx="1">
                  <c:v>-11.29</c:v>
                </c:pt>
                <c:pt idx="2">
                  <c:v>-11.365</c:v>
                </c:pt>
                <c:pt idx="3">
                  <c:v>-11.445</c:v>
                </c:pt>
                <c:pt idx="4">
                  <c:v>-11.53</c:v>
                </c:pt>
                <c:pt idx="5">
                  <c:v>-11.605</c:v>
                </c:pt>
                <c:pt idx="6">
                  <c:v>-11.685</c:v>
                </c:pt>
                <c:pt idx="7">
                  <c:v>-11.775</c:v>
                </c:pt>
                <c:pt idx="8">
                  <c:v>-11.85</c:v>
                </c:pt>
                <c:pt idx="9">
                  <c:v>-11.935</c:v>
                </c:pt>
                <c:pt idx="10">
                  <c:v>-12.02</c:v>
                </c:pt>
                <c:pt idx="11">
                  <c:v>-12.095000000000001</c:v>
                </c:pt>
                <c:pt idx="12">
                  <c:v>-12.17</c:v>
                </c:pt>
                <c:pt idx="13">
                  <c:v>-12.244999999999999</c:v>
                </c:pt>
                <c:pt idx="14">
                  <c:v>-12.324999999999999</c:v>
                </c:pt>
                <c:pt idx="15">
                  <c:v>-12.41</c:v>
                </c:pt>
                <c:pt idx="16">
                  <c:v>-12.49</c:v>
                </c:pt>
                <c:pt idx="17">
                  <c:v>-12.565</c:v>
                </c:pt>
                <c:pt idx="18">
                  <c:v>-12.645</c:v>
                </c:pt>
                <c:pt idx="19">
                  <c:v>-12.73</c:v>
                </c:pt>
                <c:pt idx="20">
                  <c:v>-12.815</c:v>
                </c:pt>
                <c:pt idx="21">
                  <c:v>-12.89</c:v>
                </c:pt>
                <c:pt idx="22">
                  <c:v>-12.97</c:v>
                </c:pt>
                <c:pt idx="23">
                  <c:v>-13.05</c:v>
                </c:pt>
                <c:pt idx="24">
                  <c:v>-13.13</c:v>
                </c:pt>
              </c:numCache>
            </c:numRef>
          </c:xVal>
          <c:yVal>
            <c:numRef>
              <c:f>'980013'!$F$102:$F$126</c:f>
              <c:numCache>
                <c:formatCode>General</c:formatCode>
                <c:ptCount val="25"/>
                <c:pt idx="0">
                  <c:v>420.84876765081509</c:v>
                </c:pt>
                <c:pt idx="1">
                  <c:v>420.84876765081509</c:v>
                </c:pt>
                <c:pt idx="2">
                  <c:v>420.84876765081509</c:v>
                </c:pt>
                <c:pt idx="3">
                  <c:v>420.84876765081509</c:v>
                </c:pt>
                <c:pt idx="4">
                  <c:v>420.84876765081509</c:v>
                </c:pt>
                <c:pt idx="5">
                  <c:v>420.84876765081509</c:v>
                </c:pt>
                <c:pt idx="6">
                  <c:v>420.84876765081509</c:v>
                </c:pt>
                <c:pt idx="7">
                  <c:v>420.84876765081509</c:v>
                </c:pt>
                <c:pt idx="8">
                  <c:v>420.84876765081509</c:v>
                </c:pt>
                <c:pt idx="9">
                  <c:v>420.84876765081509</c:v>
                </c:pt>
                <c:pt idx="10">
                  <c:v>420.84876765081509</c:v>
                </c:pt>
                <c:pt idx="11">
                  <c:v>420.8487129958686</c:v>
                </c:pt>
                <c:pt idx="12">
                  <c:v>417.8018965609341</c:v>
                </c:pt>
                <c:pt idx="13">
                  <c:v>408.71284670705245</c:v>
                </c:pt>
                <c:pt idx="14">
                  <c:v>392.35797625002772</c:v>
                </c:pt>
                <c:pt idx="15">
                  <c:v>370.16545478844671</c:v>
                </c:pt>
                <c:pt idx="16">
                  <c:v>355.15023263938554</c:v>
                </c:pt>
                <c:pt idx="17">
                  <c:v>347.31710307421974</c:v>
                </c:pt>
                <c:pt idx="18">
                  <c:v>345.40096825139608</c:v>
                </c:pt>
                <c:pt idx="19">
                  <c:v>345.40096825139608</c:v>
                </c:pt>
                <c:pt idx="20">
                  <c:v>345.40096825139608</c:v>
                </c:pt>
                <c:pt idx="21">
                  <c:v>345.40096825139608</c:v>
                </c:pt>
                <c:pt idx="22">
                  <c:v>345.40096825139608</c:v>
                </c:pt>
                <c:pt idx="23">
                  <c:v>345.40096825139608</c:v>
                </c:pt>
                <c:pt idx="24">
                  <c:v>345.40096825139608</c:v>
                </c:pt>
              </c:numCache>
            </c:numRef>
          </c:yVal>
        </c:ser>
        <c:axId val="176469888"/>
        <c:axId val="168501248"/>
      </c:scatterChart>
      <c:valAx>
        <c:axId val="176469888"/>
        <c:scaling>
          <c:orientation val="minMax"/>
        </c:scaling>
        <c:axPos val="b"/>
        <c:numFmt formatCode="General" sourceLinked="1"/>
        <c:tickLblPos val="nextTo"/>
        <c:crossAx val="168501248"/>
        <c:crosses val="autoZero"/>
        <c:crossBetween val="midCat"/>
      </c:valAx>
      <c:valAx>
        <c:axId val="168501248"/>
        <c:scaling>
          <c:orientation val="minMax"/>
          <c:max val="500"/>
          <c:min val="300"/>
        </c:scaling>
        <c:axPos val="l"/>
        <c:majorGridlines/>
        <c:numFmt formatCode="General" sourceLinked="1"/>
        <c:tickLblPos val="nextTo"/>
        <c:crossAx val="17646988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'980013'!$B$144:$B$168</c:f>
              <c:numCache>
                <c:formatCode>General</c:formatCode>
                <c:ptCount val="25"/>
                <c:pt idx="0">
                  <c:v>-12.074999999999999</c:v>
                </c:pt>
                <c:pt idx="1">
                  <c:v>-12.17</c:v>
                </c:pt>
                <c:pt idx="2">
                  <c:v>-12.244999999999999</c:v>
                </c:pt>
                <c:pt idx="3">
                  <c:v>-12.33</c:v>
                </c:pt>
                <c:pt idx="4">
                  <c:v>-12.41</c:v>
                </c:pt>
                <c:pt idx="5">
                  <c:v>-12.49</c:v>
                </c:pt>
                <c:pt idx="6">
                  <c:v>-12.565</c:v>
                </c:pt>
                <c:pt idx="7">
                  <c:v>-12.65</c:v>
                </c:pt>
                <c:pt idx="8">
                  <c:v>-12.73</c:v>
                </c:pt>
                <c:pt idx="9">
                  <c:v>-12.805</c:v>
                </c:pt>
                <c:pt idx="10">
                  <c:v>-12.89</c:v>
                </c:pt>
                <c:pt idx="11">
                  <c:v>-12.97</c:v>
                </c:pt>
                <c:pt idx="12">
                  <c:v>-13.05</c:v>
                </c:pt>
                <c:pt idx="13">
                  <c:v>-13.125</c:v>
                </c:pt>
                <c:pt idx="14">
                  <c:v>-13.205</c:v>
                </c:pt>
                <c:pt idx="15">
                  <c:v>-13.28</c:v>
                </c:pt>
                <c:pt idx="16">
                  <c:v>-13.365</c:v>
                </c:pt>
                <c:pt idx="17">
                  <c:v>-13.445</c:v>
                </c:pt>
                <c:pt idx="18">
                  <c:v>-13.52</c:v>
                </c:pt>
                <c:pt idx="19">
                  <c:v>-13.615</c:v>
                </c:pt>
                <c:pt idx="20">
                  <c:v>-13.69</c:v>
                </c:pt>
                <c:pt idx="21">
                  <c:v>-13.77</c:v>
                </c:pt>
                <c:pt idx="22">
                  <c:v>-13.855</c:v>
                </c:pt>
                <c:pt idx="23">
                  <c:v>-13.935</c:v>
                </c:pt>
                <c:pt idx="24">
                  <c:v>-14.015000000000001</c:v>
                </c:pt>
              </c:numCache>
            </c:numRef>
          </c:xVal>
          <c:yVal>
            <c:numRef>
              <c:f>'980013'!$E$144:$E$168</c:f>
              <c:numCache>
                <c:formatCode>General</c:formatCode>
                <c:ptCount val="25"/>
                <c:pt idx="0">
                  <c:v>461</c:v>
                </c:pt>
                <c:pt idx="1">
                  <c:v>413</c:v>
                </c:pt>
                <c:pt idx="2">
                  <c:v>404</c:v>
                </c:pt>
                <c:pt idx="3">
                  <c:v>399</c:v>
                </c:pt>
                <c:pt idx="4">
                  <c:v>412</c:v>
                </c:pt>
                <c:pt idx="5">
                  <c:v>431</c:v>
                </c:pt>
                <c:pt idx="6">
                  <c:v>389</c:v>
                </c:pt>
                <c:pt idx="7">
                  <c:v>418</c:v>
                </c:pt>
                <c:pt idx="8">
                  <c:v>401</c:v>
                </c:pt>
                <c:pt idx="9">
                  <c:v>416</c:v>
                </c:pt>
                <c:pt idx="10">
                  <c:v>413</c:v>
                </c:pt>
                <c:pt idx="11">
                  <c:v>432</c:v>
                </c:pt>
                <c:pt idx="12">
                  <c:v>407</c:v>
                </c:pt>
                <c:pt idx="13">
                  <c:v>403</c:v>
                </c:pt>
                <c:pt idx="14">
                  <c:v>354</c:v>
                </c:pt>
                <c:pt idx="15">
                  <c:v>352</c:v>
                </c:pt>
                <c:pt idx="16">
                  <c:v>336</c:v>
                </c:pt>
                <c:pt idx="17">
                  <c:v>353</c:v>
                </c:pt>
                <c:pt idx="18">
                  <c:v>338</c:v>
                </c:pt>
                <c:pt idx="19">
                  <c:v>335</c:v>
                </c:pt>
                <c:pt idx="20">
                  <c:v>381</c:v>
                </c:pt>
                <c:pt idx="21">
                  <c:v>327</c:v>
                </c:pt>
                <c:pt idx="22">
                  <c:v>294</c:v>
                </c:pt>
                <c:pt idx="23">
                  <c:v>308</c:v>
                </c:pt>
                <c:pt idx="24">
                  <c:v>332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'980013'!$B$144:$B$168</c:f>
              <c:numCache>
                <c:formatCode>General</c:formatCode>
                <c:ptCount val="25"/>
                <c:pt idx="0">
                  <c:v>-12.074999999999999</c:v>
                </c:pt>
                <c:pt idx="1">
                  <c:v>-12.17</c:v>
                </c:pt>
                <c:pt idx="2">
                  <c:v>-12.244999999999999</c:v>
                </c:pt>
                <c:pt idx="3">
                  <c:v>-12.33</c:v>
                </c:pt>
                <c:pt idx="4">
                  <c:v>-12.41</c:v>
                </c:pt>
                <c:pt idx="5">
                  <c:v>-12.49</c:v>
                </c:pt>
                <c:pt idx="6">
                  <c:v>-12.565</c:v>
                </c:pt>
                <c:pt idx="7">
                  <c:v>-12.65</c:v>
                </c:pt>
                <c:pt idx="8">
                  <c:v>-12.73</c:v>
                </c:pt>
                <c:pt idx="9">
                  <c:v>-12.805</c:v>
                </c:pt>
                <c:pt idx="10">
                  <c:v>-12.89</c:v>
                </c:pt>
                <c:pt idx="11">
                  <c:v>-12.97</c:v>
                </c:pt>
                <c:pt idx="12">
                  <c:v>-13.05</c:v>
                </c:pt>
                <c:pt idx="13">
                  <c:v>-13.125</c:v>
                </c:pt>
                <c:pt idx="14">
                  <c:v>-13.205</c:v>
                </c:pt>
                <c:pt idx="15">
                  <c:v>-13.28</c:v>
                </c:pt>
                <c:pt idx="16">
                  <c:v>-13.365</c:v>
                </c:pt>
                <c:pt idx="17">
                  <c:v>-13.445</c:v>
                </c:pt>
                <c:pt idx="18">
                  <c:v>-13.52</c:v>
                </c:pt>
                <c:pt idx="19">
                  <c:v>-13.615</c:v>
                </c:pt>
                <c:pt idx="20">
                  <c:v>-13.69</c:v>
                </c:pt>
                <c:pt idx="21">
                  <c:v>-13.77</c:v>
                </c:pt>
                <c:pt idx="22">
                  <c:v>-13.855</c:v>
                </c:pt>
                <c:pt idx="23">
                  <c:v>-13.935</c:v>
                </c:pt>
                <c:pt idx="24">
                  <c:v>-14.015000000000001</c:v>
                </c:pt>
              </c:numCache>
            </c:numRef>
          </c:xVal>
          <c:yVal>
            <c:numRef>
              <c:f>'980013'!$F$144:$F$168</c:f>
              <c:numCache>
                <c:formatCode>General</c:formatCode>
                <c:ptCount val="25"/>
                <c:pt idx="0">
                  <c:v>415.09446920865457</c:v>
                </c:pt>
                <c:pt idx="1">
                  <c:v>415.09446920865457</c:v>
                </c:pt>
                <c:pt idx="2">
                  <c:v>415.09446920865457</c:v>
                </c:pt>
                <c:pt idx="3">
                  <c:v>415.09446920865457</c:v>
                </c:pt>
                <c:pt idx="4">
                  <c:v>415.09446920865457</c:v>
                </c:pt>
                <c:pt idx="5">
                  <c:v>415.09446920865457</c:v>
                </c:pt>
                <c:pt idx="6">
                  <c:v>415.09446920865457</c:v>
                </c:pt>
                <c:pt idx="7">
                  <c:v>415.09446920865457</c:v>
                </c:pt>
                <c:pt idx="8">
                  <c:v>415.09446920865457</c:v>
                </c:pt>
                <c:pt idx="9">
                  <c:v>415.09446920865457</c:v>
                </c:pt>
                <c:pt idx="10">
                  <c:v>415.09446920865457</c:v>
                </c:pt>
                <c:pt idx="11">
                  <c:v>415.09446920865457</c:v>
                </c:pt>
                <c:pt idx="12">
                  <c:v>409.38161750646753</c:v>
                </c:pt>
                <c:pt idx="13">
                  <c:v>393.19487151205885</c:v>
                </c:pt>
                <c:pt idx="14">
                  <c:v>365.31744423440159</c:v>
                </c:pt>
                <c:pt idx="15">
                  <c:v>344.24012498361913</c:v>
                </c:pt>
                <c:pt idx="16">
                  <c:v>333.02650870704781</c:v>
                </c:pt>
                <c:pt idx="17">
                  <c:v>332.28110924385413</c:v>
                </c:pt>
                <c:pt idx="18">
                  <c:v>332.28110924385413</c:v>
                </c:pt>
                <c:pt idx="19">
                  <c:v>332.28110924385413</c:v>
                </c:pt>
                <c:pt idx="20">
                  <c:v>332.28110924385413</c:v>
                </c:pt>
                <c:pt idx="21">
                  <c:v>332.28110924385413</c:v>
                </c:pt>
                <c:pt idx="22">
                  <c:v>332.28110924385413</c:v>
                </c:pt>
                <c:pt idx="23">
                  <c:v>332.28110924385413</c:v>
                </c:pt>
                <c:pt idx="24">
                  <c:v>332.28110924385413</c:v>
                </c:pt>
              </c:numCache>
            </c:numRef>
          </c:yVal>
        </c:ser>
        <c:axId val="179104768"/>
        <c:axId val="183771904"/>
      </c:scatterChart>
      <c:valAx>
        <c:axId val="179104768"/>
        <c:scaling>
          <c:orientation val="minMax"/>
        </c:scaling>
        <c:axPos val="b"/>
        <c:numFmt formatCode="General" sourceLinked="1"/>
        <c:tickLblPos val="nextTo"/>
        <c:crossAx val="183771904"/>
        <c:crosses val="autoZero"/>
        <c:crossBetween val="midCat"/>
      </c:valAx>
      <c:valAx>
        <c:axId val="183771904"/>
        <c:scaling>
          <c:orientation val="minMax"/>
          <c:max val="500"/>
          <c:min val="300"/>
        </c:scaling>
        <c:axPos val="l"/>
        <c:majorGridlines/>
        <c:numFmt formatCode="General" sourceLinked="1"/>
        <c:tickLblPos val="nextTo"/>
        <c:crossAx val="17910476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'980013'!$B$186:$B$210</c:f>
              <c:numCache>
                <c:formatCode>General</c:formatCode>
                <c:ptCount val="25"/>
                <c:pt idx="0">
                  <c:v>-12.21</c:v>
                </c:pt>
                <c:pt idx="1">
                  <c:v>-12.305</c:v>
                </c:pt>
                <c:pt idx="2">
                  <c:v>-12.385</c:v>
                </c:pt>
                <c:pt idx="3">
                  <c:v>-12.46</c:v>
                </c:pt>
                <c:pt idx="4">
                  <c:v>-12.545</c:v>
                </c:pt>
                <c:pt idx="5">
                  <c:v>-12.62</c:v>
                </c:pt>
                <c:pt idx="6">
                  <c:v>-12.7</c:v>
                </c:pt>
                <c:pt idx="7">
                  <c:v>-12.785</c:v>
                </c:pt>
                <c:pt idx="8">
                  <c:v>-12.87</c:v>
                </c:pt>
                <c:pt idx="9">
                  <c:v>-12.95</c:v>
                </c:pt>
                <c:pt idx="10">
                  <c:v>-13.02</c:v>
                </c:pt>
                <c:pt idx="11">
                  <c:v>-13.105</c:v>
                </c:pt>
                <c:pt idx="12">
                  <c:v>-13.185</c:v>
                </c:pt>
                <c:pt idx="13">
                  <c:v>-13.265000000000001</c:v>
                </c:pt>
                <c:pt idx="14">
                  <c:v>-13.345000000000001</c:v>
                </c:pt>
                <c:pt idx="15">
                  <c:v>-13.425000000000001</c:v>
                </c:pt>
                <c:pt idx="16">
                  <c:v>-13.5</c:v>
                </c:pt>
                <c:pt idx="17">
                  <c:v>-13.58</c:v>
                </c:pt>
                <c:pt idx="18">
                  <c:v>-13.66</c:v>
                </c:pt>
                <c:pt idx="19">
                  <c:v>-13.744999999999999</c:v>
                </c:pt>
                <c:pt idx="20">
                  <c:v>-13.824999999999999</c:v>
                </c:pt>
                <c:pt idx="21">
                  <c:v>-13.904999999999999</c:v>
                </c:pt>
                <c:pt idx="22">
                  <c:v>-13.984999999999999</c:v>
                </c:pt>
                <c:pt idx="23">
                  <c:v>-14.065</c:v>
                </c:pt>
                <c:pt idx="24">
                  <c:v>-14.145</c:v>
                </c:pt>
              </c:numCache>
            </c:numRef>
          </c:xVal>
          <c:yVal>
            <c:numRef>
              <c:f>'980013'!$E$186:$E$210</c:f>
              <c:numCache>
                <c:formatCode>General</c:formatCode>
                <c:ptCount val="25"/>
                <c:pt idx="0">
                  <c:v>416</c:v>
                </c:pt>
                <c:pt idx="1">
                  <c:v>400</c:v>
                </c:pt>
                <c:pt idx="2">
                  <c:v>383</c:v>
                </c:pt>
                <c:pt idx="3">
                  <c:v>461</c:v>
                </c:pt>
                <c:pt idx="4">
                  <c:v>415</c:v>
                </c:pt>
                <c:pt idx="5">
                  <c:v>436</c:v>
                </c:pt>
                <c:pt idx="6">
                  <c:v>428</c:v>
                </c:pt>
                <c:pt idx="7">
                  <c:v>448</c:v>
                </c:pt>
                <c:pt idx="8">
                  <c:v>408</c:v>
                </c:pt>
                <c:pt idx="9">
                  <c:v>408</c:v>
                </c:pt>
                <c:pt idx="10">
                  <c:v>400</c:v>
                </c:pt>
                <c:pt idx="11">
                  <c:v>419</c:v>
                </c:pt>
                <c:pt idx="12">
                  <c:v>427</c:v>
                </c:pt>
                <c:pt idx="13">
                  <c:v>386</c:v>
                </c:pt>
                <c:pt idx="14">
                  <c:v>384</c:v>
                </c:pt>
                <c:pt idx="15">
                  <c:v>364</c:v>
                </c:pt>
                <c:pt idx="16">
                  <c:v>330</c:v>
                </c:pt>
                <c:pt idx="17">
                  <c:v>343</c:v>
                </c:pt>
                <c:pt idx="18">
                  <c:v>336</c:v>
                </c:pt>
                <c:pt idx="19">
                  <c:v>330</c:v>
                </c:pt>
                <c:pt idx="20">
                  <c:v>320</c:v>
                </c:pt>
                <c:pt idx="21">
                  <c:v>332</c:v>
                </c:pt>
                <c:pt idx="22">
                  <c:v>312</c:v>
                </c:pt>
                <c:pt idx="23">
                  <c:v>357</c:v>
                </c:pt>
                <c:pt idx="24">
                  <c:v>331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'980013'!$B$186:$B$210</c:f>
              <c:numCache>
                <c:formatCode>General</c:formatCode>
                <c:ptCount val="25"/>
                <c:pt idx="0">
                  <c:v>-12.21</c:v>
                </c:pt>
                <c:pt idx="1">
                  <c:v>-12.305</c:v>
                </c:pt>
                <c:pt idx="2">
                  <c:v>-12.385</c:v>
                </c:pt>
                <c:pt idx="3">
                  <c:v>-12.46</c:v>
                </c:pt>
                <c:pt idx="4">
                  <c:v>-12.545</c:v>
                </c:pt>
                <c:pt idx="5">
                  <c:v>-12.62</c:v>
                </c:pt>
                <c:pt idx="6">
                  <c:v>-12.7</c:v>
                </c:pt>
                <c:pt idx="7">
                  <c:v>-12.785</c:v>
                </c:pt>
                <c:pt idx="8">
                  <c:v>-12.87</c:v>
                </c:pt>
                <c:pt idx="9">
                  <c:v>-12.95</c:v>
                </c:pt>
                <c:pt idx="10">
                  <c:v>-13.02</c:v>
                </c:pt>
                <c:pt idx="11">
                  <c:v>-13.105</c:v>
                </c:pt>
                <c:pt idx="12">
                  <c:v>-13.185</c:v>
                </c:pt>
                <c:pt idx="13">
                  <c:v>-13.265000000000001</c:v>
                </c:pt>
                <c:pt idx="14">
                  <c:v>-13.345000000000001</c:v>
                </c:pt>
                <c:pt idx="15">
                  <c:v>-13.425000000000001</c:v>
                </c:pt>
                <c:pt idx="16">
                  <c:v>-13.5</c:v>
                </c:pt>
                <c:pt idx="17">
                  <c:v>-13.58</c:v>
                </c:pt>
                <c:pt idx="18">
                  <c:v>-13.66</c:v>
                </c:pt>
                <c:pt idx="19">
                  <c:v>-13.744999999999999</c:v>
                </c:pt>
                <c:pt idx="20">
                  <c:v>-13.824999999999999</c:v>
                </c:pt>
                <c:pt idx="21">
                  <c:v>-13.904999999999999</c:v>
                </c:pt>
                <c:pt idx="22">
                  <c:v>-13.984999999999999</c:v>
                </c:pt>
                <c:pt idx="23">
                  <c:v>-14.065</c:v>
                </c:pt>
                <c:pt idx="24">
                  <c:v>-14.145</c:v>
                </c:pt>
              </c:numCache>
            </c:numRef>
          </c:xVal>
          <c:yVal>
            <c:numRef>
              <c:f>'980013'!$F$186:$F$210</c:f>
              <c:numCache>
                <c:formatCode>General</c:formatCode>
                <c:ptCount val="25"/>
                <c:pt idx="0">
                  <c:v>417.77923851404813</c:v>
                </c:pt>
                <c:pt idx="1">
                  <c:v>417.77923851404813</c:v>
                </c:pt>
                <c:pt idx="2">
                  <c:v>417.77923851404813</c:v>
                </c:pt>
                <c:pt idx="3">
                  <c:v>417.77923851404813</c:v>
                </c:pt>
                <c:pt idx="4">
                  <c:v>417.77923851404813</c:v>
                </c:pt>
                <c:pt idx="5">
                  <c:v>417.77923851404813</c:v>
                </c:pt>
                <c:pt idx="6">
                  <c:v>417.77923851404813</c:v>
                </c:pt>
                <c:pt idx="7">
                  <c:v>417.77923851404813</c:v>
                </c:pt>
                <c:pt idx="8">
                  <c:v>417.77923851404813</c:v>
                </c:pt>
                <c:pt idx="9">
                  <c:v>417.77923851404813</c:v>
                </c:pt>
                <c:pt idx="10">
                  <c:v>417.77923851404813</c:v>
                </c:pt>
                <c:pt idx="11">
                  <c:v>417.72620944005507</c:v>
                </c:pt>
                <c:pt idx="12">
                  <c:v>412.96075542188333</c:v>
                </c:pt>
                <c:pt idx="13">
                  <c:v>400.4742353159852</c:v>
                </c:pt>
                <c:pt idx="14">
                  <c:v>380.26664912236066</c:v>
                </c:pt>
                <c:pt idx="15">
                  <c:v>356.88684899072683</c:v>
                </c:pt>
                <c:pt idx="16">
                  <c:v>341.58949816084572</c:v>
                </c:pt>
                <c:pt idx="17">
                  <c:v>332.75210671479067</c:v>
                </c:pt>
                <c:pt idx="18">
                  <c:v>331.14811062966191</c:v>
                </c:pt>
                <c:pt idx="19">
                  <c:v>331.14811062966191</c:v>
                </c:pt>
                <c:pt idx="20">
                  <c:v>331.14811062966191</c:v>
                </c:pt>
                <c:pt idx="21">
                  <c:v>331.14811062966191</c:v>
                </c:pt>
                <c:pt idx="22">
                  <c:v>331.14811062966191</c:v>
                </c:pt>
                <c:pt idx="23">
                  <c:v>331.14811062966191</c:v>
                </c:pt>
                <c:pt idx="24">
                  <c:v>331.14811062966191</c:v>
                </c:pt>
              </c:numCache>
            </c:numRef>
          </c:yVal>
        </c:ser>
        <c:axId val="184769536"/>
        <c:axId val="184783616"/>
      </c:scatterChart>
      <c:valAx>
        <c:axId val="184769536"/>
        <c:scaling>
          <c:orientation val="minMax"/>
        </c:scaling>
        <c:axPos val="b"/>
        <c:numFmt formatCode="General" sourceLinked="1"/>
        <c:tickLblPos val="nextTo"/>
        <c:crossAx val="184783616"/>
        <c:crosses val="autoZero"/>
        <c:crossBetween val="midCat"/>
      </c:valAx>
      <c:valAx>
        <c:axId val="184783616"/>
        <c:scaling>
          <c:orientation val="minMax"/>
          <c:max val="500"/>
          <c:min val="300"/>
        </c:scaling>
        <c:axPos val="l"/>
        <c:majorGridlines/>
        <c:numFmt formatCode="General" sourceLinked="1"/>
        <c:tickLblPos val="nextTo"/>
        <c:crossAx val="184769536"/>
        <c:crosses val="autoZero"/>
        <c:crossBetween val="midCat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'980013'!$B$228:$B$252</c:f>
              <c:numCache>
                <c:formatCode>General</c:formatCode>
                <c:ptCount val="25"/>
                <c:pt idx="0">
                  <c:v>-12.33</c:v>
                </c:pt>
                <c:pt idx="1">
                  <c:v>-12.435</c:v>
                </c:pt>
                <c:pt idx="2">
                  <c:v>-12.515000000000001</c:v>
                </c:pt>
                <c:pt idx="3">
                  <c:v>-12.585000000000001</c:v>
                </c:pt>
                <c:pt idx="4">
                  <c:v>-12.67</c:v>
                </c:pt>
                <c:pt idx="5">
                  <c:v>-12.744999999999999</c:v>
                </c:pt>
                <c:pt idx="6">
                  <c:v>-12.82</c:v>
                </c:pt>
                <c:pt idx="7">
                  <c:v>-12.91</c:v>
                </c:pt>
                <c:pt idx="8">
                  <c:v>-12.99</c:v>
                </c:pt>
                <c:pt idx="9">
                  <c:v>-13.074999999999999</c:v>
                </c:pt>
                <c:pt idx="10">
                  <c:v>-13.15</c:v>
                </c:pt>
                <c:pt idx="11">
                  <c:v>-13.225</c:v>
                </c:pt>
                <c:pt idx="12">
                  <c:v>-13.31</c:v>
                </c:pt>
                <c:pt idx="13">
                  <c:v>-13.39</c:v>
                </c:pt>
                <c:pt idx="14">
                  <c:v>-13.47</c:v>
                </c:pt>
                <c:pt idx="15">
                  <c:v>-13.55</c:v>
                </c:pt>
                <c:pt idx="16">
                  <c:v>-13.63</c:v>
                </c:pt>
                <c:pt idx="17">
                  <c:v>-13.705</c:v>
                </c:pt>
                <c:pt idx="18">
                  <c:v>-13.785</c:v>
                </c:pt>
                <c:pt idx="19">
                  <c:v>-13.87</c:v>
                </c:pt>
                <c:pt idx="20">
                  <c:v>-13.95</c:v>
                </c:pt>
                <c:pt idx="21">
                  <c:v>-14.03</c:v>
                </c:pt>
                <c:pt idx="22">
                  <c:v>-14.11</c:v>
                </c:pt>
                <c:pt idx="23">
                  <c:v>-14.195</c:v>
                </c:pt>
                <c:pt idx="24">
                  <c:v>-14.275</c:v>
                </c:pt>
              </c:numCache>
            </c:numRef>
          </c:xVal>
          <c:yVal>
            <c:numRef>
              <c:f>'980013'!$E$228:$E$252</c:f>
              <c:numCache>
                <c:formatCode>General</c:formatCode>
                <c:ptCount val="25"/>
                <c:pt idx="0">
                  <c:v>455</c:v>
                </c:pt>
                <c:pt idx="1">
                  <c:v>431</c:v>
                </c:pt>
                <c:pt idx="2">
                  <c:v>432</c:v>
                </c:pt>
                <c:pt idx="3">
                  <c:v>421</c:v>
                </c:pt>
                <c:pt idx="4">
                  <c:v>381</c:v>
                </c:pt>
                <c:pt idx="5">
                  <c:v>391</c:v>
                </c:pt>
                <c:pt idx="6">
                  <c:v>410</c:v>
                </c:pt>
                <c:pt idx="7">
                  <c:v>414</c:v>
                </c:pt>
                <c:pt idx="8">
                  <c:v>416</c:v>
                </c:pt>
                <c:pt idx="9">
                  <c:v>471</c:v>
                </c:pt>
                <c:pt idx="10">
                  <c:v>415</c:v>
                </c:pt>
                <c:pt idx="11">
                  <c:v>393</c:v>
                </c:pt>
                <c:pt idx="12">
                  <c:v>402</c:v>
                </c:pt>
                <c:pt idx="13">
                  <c:v>351</c:v>
                </c:pt>
                <c:pt idx="14">
                  <c:v>365</c:v>
                </c:pt>
                <c:pt idx="15">
                  <c:v>322</c:v>
                </c:pt>
                <c:pt idx="16">
                  <c:v>319</c:v>
                </c:pt>
                <c:pt idx="17">
                  <c:v>333</c:v>
                </c:pt>
                <c:pt idx="18">
                  <c:v>355</c:v>
                </c:pt>
                <c:pt idx="19">
                  <c:v>352</c:v>
                </c:pt>
                <c:pt idx="20">
                  <c:v>319</c:v>
                </c:pt>
                <c:pt idx="21">
                  <c:v>365</c:v>
                </c:pt>
                <c:pt idx="22">
                  <c:v>325</c:v>
                </c:pt>
                <c:pt idx="23">
                  <c:v>318</c:v>
                </c:pt>
                <c:pt idx="24">
                  <c:v>286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'980013'!$B$228:$B$252</c:f>
              <c:numCache>
                <c:formatCode>General</c:formatCode>
                <c:ptCount val="25"/>
                <c:pt idx="0">
                  <c:v>-12.33</c:v>
                </c:pt>
                <c:pt idx="1">
                  <c:v>-12.435</c:v>
                </c:pt>
                <c:pt idx="2">
                  <c:v>-12.515000000000001</c:v>
                </c:pt>
                <c:pt idx="3">
                  <c:v>-12.585000000000001</c:v>
                </c:pt>
                <c:pt idx="4">
                  <c:v>-12.67</c:v>
                </c:pt>
                <c:pt idx="5">
                  <c:v>-12.744999999999999</c:v>
                </c:pt>
                <c:pt idx="6">
                  <c:v>-12.82</c:v>
                </c:pt>
                <c:pt idx="7">
                  <c:v>-12.91</c:v>
                </c:pt>
                <c:pt idx="8">
                  <c:v>-12.99</c:v>
                </c:pt>
                <c:pt idx="9">
                  <c:v>-13.074999999999999</c:v>
                </c:pt>
                <c:pt idx="10">
                  <c:v>-13.15</c:v>
                </c:pt>
                <c:pt idx="11">
                  <c:v>-13.225</c:v>
                </c:pt>
                <c:pt idx="12">
                  <c:v>-13.31</c:v>
                </c:pt>
                <c:pt idx="13">
                  <c:v>-13.39</c:v>
                </c:pt>
                <c:pt idx="14">
                  <c:v>-13.47</c:v>
                </c:pt>
                <c:pt idx="15">
                  <c:v>-13.55</c:v>
                </c:pt>
                <c:pt idx="16">
                  <c:v>-13.63</c:v>
                </c:pt>
                <c:pt idx="17">
                  <c:v>-13.705</c:v>
                </c:pt>
                <c:pt idx="18">
                  <c:v>-13.785</c:v>
                </c:pt>
                <c:pt idx="19">
                  <c:v>-13.87</c:v>
                </c:pt>
                <c:pt idx="20">
                  <c:v>-13.95</c:v>
                </c:pt>
                <c:pt idx="21">
                  <c:v>-14.03</c:v>
                </c:pt>
                <c:pt idx="22">
                  <c:v>-14.11</c:v>
                </c:pt>
                <c:pt idx="23">
                  <c:v>-14.195</c:v>
                </c:pt>
                <c:pt idx="24">
                  <c:v>-14.275</c:v>
                </c:pt>
              </c:numCache>
            </c:numRef>
          </c:xVal>
          <c:yVal>
            <c:numRef>
              <c:f>'980013'!$F$228:$F$252</c:f>
              <c:numCache>
                <c:formatCode>General</c:formatCode>
                <c:ptCount val="25"/>
                <c:pt idx="0">
                  <c:v>420.03644313364117</c:v>
                </c:pt>
                <c:pt idx="1">
                  <c:v>420.03644313364117</c:v>
                </c:pt>
                <c:pt idx="2">
                  <c:v>420.03644313364117</c:v>
                </c:pt>
                <c:pt idx="3">
                  <c:v>420.03644313364117</c:v>
                </c:pt>
                <c:pt idx="4">
                  <c:v>420.03644313364117</c:v>
                </c:pt>
                <c:pt idx="5">
                  <c:v>420.03644313364117</c:v>
                </c:pt>
                <c:pt idx="6">
                  <c:v>420.03644313364117</c:v>
                </c:pt>
                <c:pt idx="7">
                  <c:v>420.03644313364117</c:v>
                </c:pt>
                <c:pt idx="8">
                  <c:v>420.03644313364117</c:v>
                </c:pt>
                <c:pt idx="9">
                  <c:v>419.98663297206008</c:v>
                </c:pt>
                <c:pt idx="10">
                  <c:v>416.16197565761081</c:v>
                </c:pt>
                <c:pt idx="11">
                  <c:v>406.24597836958827</c:v>
                </c:pt>
                <c:pt idx="12">
                  <c:v>387.64409489733146</c:v>
                </c:pt>
                <c:pt idx="13">
                  <c:v>364.2178201301885</c:v>
                </c:pt>
                <c:pt idx="14">
                  <c:v>345.39894873074496</c:v>
                </c:pt>
                <c:pt idx="15">
                  <c:v>333.51066859012275</c:v>
                </c:pt>
                <c:pt idx="16">
                  <c:v>328.55297970832191</c:v>
                </c:pt>
                <c:pt idx="17">
                  <c:v>328.39229806251393</c:v>
                </c:pt>
                <c:pt idx="18">
                  <c:v>328.39229806251393</c:v>
                </c:pt>
                <c:pt idx="19">
                  <c:v>328.39229806251393</c:v>
                </c:pt>
                <c:pt idx="20">
                  <c:v>328.39229806251393</c:v>
                </c:pt>
                <c:pt idx="21">
                  <c:v>328.39229806251393</c:v>
                </c:pt>
                <c:pt idx="22">
                  <c:v>328.39229806251393</c:v>
                </c:pt>
                <c:pt idx="23">
                  <c:v>328.39229806251393</c:v>
                </c:pt>
                <c:pt idx="24">
                  <c:v>328.39229806251393</c:v>
                </c:pt>
              </c:numCache>
            </c:numRef>
          </c:yVal>
        </c:ser>
        <c:axId val="177387776"/>
        <c:axId val="177442816"/>
      </c:scatterChart>
      <c:valAx>
        <c:axId val="177387776"/>
        <c:scaling>
          <c:orientation val="minMax"/>
        </c:scaling>
        <c:axPos val="b"/>
        <c:numFmt formatCode="General" sourceLinked="1"/>
        <c:tickLblPos val="nextTo"/>
        <c:crossAx val="177442816"/>
        <c:crosses val="autoZero"/>
        <c:crossBetween val="midCat"/>
      </c:valAx>
      <c:valAx>
        <c:axId val="177442816"/>
        <c:scaling>
          <c:orientation val="minMax"/>
          <c:max val="500"/>
          <c:min val="300"/>
        </c:scaling>
        <c:axPos val="l"/>
        <c:majorGridlines/>
        <c:numFmt formatCode="General" sourceLinked="1"/>
        <c:tickLblPos val="nextTo"/>
        <c:crossAx val="177387776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'980013'!$B$270:$B$294</c:f>
              <c:numCache>
                <c:formatCode>General</c:formatCode>
                <c:ptCount val="25"/>
                <c:pt idx="0">
                  <c:v>-11.2</c:v>
                </c:pt>
                <c:pt idx="1">
                  <c:v>-11.29</c:v>
                </c:pt>
                <c:pt idx="2">
                  <c:v>-11.365</c:v>
                </c:pt>
                <c:pt idx="3">
                  <c:v>-11.445</c:v>
                </c:pt>
                <c:pt idx="4">
                  <c:v>-11.525</c:v>
                </c:pt>
                <c:pt idx="5">
                  <c:v>-11.605</c:v>
                </c:pt>
                <c:pt idx="6">
                  <c:v>-11.685</c:v>
                </c:pt>
                <c:pt idx="7">
                  <c:v>-11.77</c:v>
                </c:pt>
                <c:pt idx="8">
                  <c:v>-11.85</c:v>
                </c:pt>
                <c:pt idx="9">
                  <c:v>-11.935</c:v>
                </c:pt>
                <c:pt idx="10">
                  <c:v>-12.015000000000001</c:v>
                </c:pt>
                <c:pt idx="11">
                  <c:v>-12.09</c:v>
                </c:pt>
                <c:pt idx="12">
                  <c:v>-12.164999999999999</c:v>
                </c:pt>
                <c:pt idx="13">
                  <c:v>-12.25</c:v>
                </c:pt>
                <c:pt idx="14">
                  <c:v>-12.324999999999999</c:v>
                </c:pt>
                <c:pt idx="15">
                  <c:v>-12.41</c:v>
                </c:pt>
                <c:pt idx="16">
                  <c:v>-12.484999999999999</c:v>
                </c:pt>
                <c:pt idx="17">
                  <c:v>-12.56</c:v>
                </c:pt>
                <c:pt idx="18">
                  <c:v>-12.645</c:v>
                </c:pt>
                <c:pt idx="19">
                  <c:v>-12.73</c:v>
                </c:pt>
                <c:pt idx="20">
                  <c:v>-12.81</c:v>
                </c:pt>
                <c:pt idx="21">
                  <c:v>-12.89</c:v>
                </c:pt>
                <c:pt idx="22">
                  <c:v>-12.97</c:v>
                </c:pt>
                <c:pt idx="23">
                  <c:v>-13.055</c:v>
                </c:pt>
                <c:pt idx="24">
                  <c:v>-13.125</c:v>
                </c:pt>
              </c:numCache>
            </c:numRef>
          </c:xVal>
          <c:yVal>
            <c:numRef>
              <c:f>'980013'!$E$270:$E$294</c:f>
              <c:numCache>
                <c:formatCode>General</c:formatCode>
                <c:ptCount val="25"/>
                <c:pt idx="0">
                  <c:v>431</c:v>
                </c:pt>
                <c:pt idx="1">
                  <c:v>441</c:v>
                </c:pt>
                <c:pt idx="2">
                  <c:v>420</c:v>
                </c:pt>
                <c:pt idx="3">
                  <c:v>400</c:v>
                </c:pt>
                <c:pt idx="4">
                  <c:v>397</c:v>
                </c:pt>
                <c:pt idx="5">
                  <c:v>412</c:v>
                </c:pt>
                <c:pt idx="6">
                  <c:v>363</c:v>
                </c:pt>
                <c:pt idx="7">
                  <c:v>385</c:v>
                </c:pt>
                <c:pt idx="8">
                  <c:v>457</c:v>
                </c:pt>
                <c:pt idx="9">
                  <c:v>416</c:v>
                </c:pt>
                <c:pt idx="10">
                  <c:v>411</c:v>
                </c:pt>
                <c:pt idx="11">
                  <c:v>424</c:v>
                </c:pt>
                <c:pt idx="12">
                  <c:v>439</c:v>
                </c:pt>
                <c:pt idx="13">
                  <c:v>411</c:v>
                </c:pt>
                <c:pt idx="14">
                  <c:v>407</c:v>
                </c:pt>
                <c:pt idx="15">
                  <c:v>353</c:v>
                </c:pt>
                <c:pt idx="16">
                  <c:v>373</c:v>
                </c:pt>
                <c:pt idx="17">
                  <c:v>339</c:v>
                </c:pt>
                <c:pt idx="18">
                  <c:v>348</c:v>
                </c:pt>
                <c:pt idx="19">
                  <c:v>374</c:v>
                </c:pt>
                <c:pt idx="20">
                  <c:v>316</c:v>
                </c:pt>
                <c:pt idx="21">
                  <c:v>332</c:v>
                </c:pt>
                <c:pt idx="22">
                  <c:v>365</c:v>
                </c:pt>
                <c:pt idx="23">
                  <c:v>340</c:v>
                </c:pt>
                <c:pt idx="24">
                  <c:v>364</c:v>
                </c:pt>
              </c:numCache>
            </c:numRef>
          </c:yVal>
        </c:ser>
        <c:ser>
          <c:idx val="1"/>
          <c:order val="1"/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'980013'!$B$270:$B$294</c:f>
              <c:numCache>
                <c:formatCode>General</c:formatCode>
                <c:ptCount val="25"/>
                <c:pt idx="0">
                  <c:v>-11.2</c:v>
                </c:pt>
                <c:pt idx="1">
                  <c:v>-11.29</c:v>
                </c:pt>
                <c:pt idx="2">
                  <c:v>-11.365</c:v>
                </c:pt>
                <c:pt idx="3">
                  <c:v>-11.445</c:v>
                </c:pt>
                <c:pt idx="4">
                  <c:v>-11.525</c:v>
                </c:pt>
                <c:pt idx="5">
                  <c:v>-11.605</c:v>
                </c:pt>
                <c:pt idx="6">
                  <c:v>-11.685</c:v>
                </c:pt>
                <c:pt idx="7">
                  <c:v>-11.77</c:v>
                </c:pt>
                <c:pt idx="8">
                  <c:v>-11.85</c:v>
                </c:pt>
                <c:pt idx="9">
                  <c:v>-11.935</c:v>
                </c:pt>
                <c:pt idx="10">
                  <c:v>-12.015000000000001</c:v>
                </c:pt>
                <c:pt idx="11">
                  <c:v>-12.09</c:v>
                </c:pt>
                <c:pt idx="12">
                  <c:v>-12.164999999999999</c:v>
                </c:pt>
                <c:pt idx="13">
                  <c:v>-12.25</c:v>
                </c:pt>
                <c:pt idx="14">
                  <c:v>-12.324999999999999</c:v>
                </c:pt>
                <c:pt idx="15">
                  <c:v>-12.41</c:v>
                </c:pt>
                <c:pt idx="16">
                  <c:v>-12.484999999999999</c:v>
                </c:pt>
                <c:pt idx="17">
                  <c:v>-12.56</c:v>
                </c:pt>
                <c:pt idx="18">
                  <c:v>-12.645</c:v>
                </c:pt>
                <c:pt idx="19">
                  <c:v>-12.73</c:v>
                </c:pt>
                <c:pt idx="20">
                  <c:v>-12.81</c:v>
                </c:pt>
                <c:pt idx="21">
                  <c:v>-12.89</c:v>
                </c:pt>
                <c:pt idx="22">
                  <c:v>-12.97</c:v>
                </c:pt>
                <c:pt idx="23">
                  <c:v>-13.055</c:v>
                </c:pt>
                <c:pt idx="24">
                  <c:v>-13.125</c:v>
                </c:pt>
              </c:numCache>
            </c:numRef>
          </c:xVal>
          <c:yVal>
            <c:numRef>
              <c:f>'980013'!$F$270:$F$294</c:f>
              <c:numCache>
                <c:formatCode>General</c:formatCode>
                <c:ptCount val="25"/>
                <c:pt idx="0">
                  <c:v>413.88698815205441</c:v>
                </c:pt>
                <c:pt idx="1">
                  <c:v>413.88698815205441</c:v>
                </c:pt>
                <c:pt idx="2">
                  <c:v>413.88698815205441</c:v>
                </c:pt>
                <c:pt idx="3">
                  <c:v>413.88698815205441</c:v>
                </c:pt>
                <c:pt idx="4">
                  <c:v>413.88698815205441</c:v>
                </c:pt>
                <c:pt idx="5">
                  <c:v>413.88698815205441</c:v>
                </c:pt>
                <c:pt idx="6">
                  <c:v>413.88698815205441</c:v>
                </c:pt>
                <c:pt idx="7">
                  <c:v>413.88698815205441</c:v>
                </c:pt>
                <c:pt idx="8">
                  <c:v>413.88698815205441</c:v>
                </c:pt>
                <c:pt idx="9">
                  <c:v>413.88698815205441</c:v>
                </c:pt>
                <c:pt idx="10">
                  <c:v>413.88698815205441</c:v>
                </c:pt>
                <c:pt idx="11">
                  <c:v>413.88698815205441</c:v>
                </c:pt>
                <c:pt idx="12">
                  <c:v>413.88698815205441</c:v>
                </c:pt>
                <c:pt idx="13">
                  <c:v>410.55177544046148</c:v>
                </c:pt>
                <c:pt idx="14">
                  <c:v>396.75816628107378</c:v>
                </c:pt>
                <c:pt idx="15">
                  <c:v>370.14750579491005</c:v>
                </c:pt>
                <c:pt idx="16">
                  <c:v>353.36864677648447</c:v>
                </c:pt>
                <c:pt idx="17">
                  <c:v>347.28456019560298</c:v>
                </c:pt>
                <c:pt idx="18">
                  <c:v>347.25918670464273</c:v>
                </c:pt>
                <c:pt idx="19">
                  <c:v>347.25918670464273</c:v>
                </c:pt>
                <c:pt idx="20">
                  <c:v>347.25918670464273</c:v>
                </c:pt>
                <c:pt idx="21">
                  <c:v>347.25918670464273</c:v>
                </c:pt>
                <c:pt idx="22">
                  <c:v>347.25918670464273</c:v>
                </c:pt>
                <c:pt idx="23">
                  <c:v>347.25918670464273</c:v>
                </c:pt>
                <c:pt idx="24">
                  <c:v>347.25918670464273</c:v>
                </c:pt>
              </c:numCache>
            </c:numRef>
          </c:yVal>
        </c:ser>
        <c:axId val="156646784"/>
        <c:axId val="156652672"/>
      </c:scatterChart>
      <c:valAx>
        <c:axId val="156646784"/>
        <c:scaling>
          <c:orientation val="minMax"/>
        </c:scaling>
        <c:axPos val="b"/>
        <c:numFmt formatCode="General" sourceLinked="1"/>
        <c:tickLblPos val="nextTo"/>
        <c:crossAx val="156652672"/>
        <c:crosses val="autoZero"/>
        <c:crossBetween val="midCat"/>
      </c:valAx>
      <c:valAx>
        <c:axId val="156652672"/>
        <c:scaling>
          <c:orientation val="minMax"/>
          <c:max val="500"/>
          <c:min val="300"/>
        </c:scaling>
        <c:axPos val="l"/>
        <c:majorGridlines/>
        <c:numFmt formatCode="General" sourceLinked="1"/>
        <c:tickLblPos val="nextTo"/>
        <c:crossAx val="156646784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21</xdr:row>
      <xdr:rowOff>19050</xdr:rowOff>
    </xdr:from>
    <xdr:to>
      <xdr:col>14</xdr:col>
      <xdr:colOff>495300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62</xdr:row>
      <xdr:rowOff>0</xdr:rowOff>
    </xdr:from>
    <xdr:to>
      <xdr:col>16</xdr:col>
      <xdr:colOff>304800</xdr:colOff>
      <xdr:row>76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33618</xdr:colOff>
      <xdr:row>105</xdr:row>
      <xdr:rowOff>0</xdr:rowOff>
    </xdr:from>
    <xdr:to>
      <xdr:col>16</xdr:col>
      <xdr:colOff>338418</xdr:colOff>
      <xdr:row>119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147</xdr:row>
      <xdr:rowOff>0</xdr:rowOff>
    </xdr:from>
    <xdr:to>
      <xdr:col>16</xdr:col>
      <xdr:colOff>304800</xdr:colOff>
      <xdr:row>161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189</xdr:row>
      <xdr:rowOff>0</xdr:rowOff>
    </xdr:from>
    <xdr:to>
      <xdr:col>16</xdr:col>
      <xdr:colOff>304800</xdr:colOff>
      <xdr:row>203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231</xdr:row>
      <xdr:rowOff>0</xdr:rowOff>
    </xdr:from>
    <xdr:to>
      <xdr:col>16</xdr:col>
      <xdr:colOff>304800</xdr:colOff>
      <xdr:row>245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273</xdr:row>
      <xdr:rowOff>0</xdr:rowOff>
    </xdr:from>
    <xdr:to>
      <xdr:col>16</xdr:col>
      <xdr:colOff>304800</xdr:colOff>
      <xdr:row>287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icrosoft%20Office\Office12\xlstart\ANDI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DI"/>
      <sheetName val="ANDI 2"/>
      <sheetName val="temp"/>
      <sheetName val="spectroscopy"/>
      <sheetName val="oupDialog"/>
      <sheetName val="oup AutoPlot"/>
    </sheetNames>
    <definedNames>
      <definedName name="WallScanTrans"/>
    </definedNames>
    <sheetDataSet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/>
  </sheetViews>
  <sheetFormatPr defaultRowHeight="15"/>
  <sheetData>
    <row r="1" spans="1:15">
      <c r="A1" t="s">
        <v>56</v>
      </c>
      <c r="B1">
        <v>980013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</row>
    <row r="2" spans="1:15">
      <c r="A2" t="s">
        <v>67</v>
      </c>
      <c r="B2">
        <v>7</v>
      </c>
      <c r="E2">
        <v>1</v>
      </c>
      <c r="F2">
        <v>5</v>
      </c>
      <c r="G2">
        <v>15</v>
      </c>
      <c r="H2">
        <v>18</v>
      </c>
      <c r="I2">
        <v>42</v>
      </c>
      <c r="J2">
        <v>2</v>
      </c>
      <c r="K2">
        <v>5</v>
      </c>
      <c r="L2">
        <v>4</v>
      </c>
      <c r="M2">
        <v>3</v>
      </c>
      <c r="N2" t="s">
        <v>43</v>
      </c>
      <c r="O2">
        <v>11</v>
      </c>
    </row>
    <row r="3" spans="1:15">
      <c r="A3" t="s">
        <v>57</v>
      </c>
      <c r="B3" t="s">
        <v>58</v>
      </c>
      <c r="E3">
        <v>2</v>
      </c>
      <c r="F3">
        <v>47</v>
      </c>
      <c r="G3">
        <v>57</v>
      </c>
      <c r="H3">
        <v>60</v>
      </c>
      <c r="I3">
        <v>84</v>
      </c>
      <c r="J3">
        <v>2</v>
      </c>
      <c r="K3">
        <v>5</v>
      </c>
      <c r="L3">
        <v>4</v>
      </c>
      <c r="M3">
        <v>3</v>
      </c>
      <c r="N3" t="s">
        <v>43</v>
      </c>
      <c r="O3">
        <v>11</v>
      </c>
    </row>
    <row r="4" spans="1:15">
      <c r="A4" t="s">
        <v>65</v>
      </c>
      <c r="B4">
        <v>294</v>
      </c>
      <c r="E4">
        <v>3</v>
      </c>
      <c r="F4">
        <v>89</v>
      </c>
      <c r="G4">
        <v>99</v>
      </c>
      <c r="H4">
        <v>102</v>
      </c>
      <c r="I4">
        <v>126</v>
      </c>
      <c r="J4">
        <v>2</v>
      </c>
      <c r="K4">
        <v>5</v>
      </c>
      <c r="L4">
        <v>4</v>
      </c>
      <c r="M4">
        <v>3</v>
      </c>
      <c r="N4" t="s">
        <v>43</v>
      </c>
      <c r="O4">
        <v>11</v>
      </c>
    </row>
    <row r="5" spans="1:15">
      <c r="A5" t="s">
        <v>59</v>
      </c>
      <c r="B5">
        <v>19</v>
      </c>
      <c r="E5">
        <v>4</v>
      </c>
      <c r="F5">
        <v>131</v>
      </c>
      <c r="G5">
        <v>141</v>
      </c>
      <c r="H5">
        <v>144</v>
      </c>
      <c r="I5">
        <v>168</v>
      </c>
      <c r="J5">
        <v>2</v>
      </c>
      <c r="K5">
        <v>5</v>
      </c>
      <c r="L5">
        <v>4</v>
      </c>
      <c r="M5">
        <v>3</v>
      </c>
      <c r="N5" t="s">
        <v>43</v>
      </c>
      <c r="O5">
        <v>11</v>
      </c>
    </row>
    <row r="6" spans="1:15">
      <c r="A6" t="s">
        <v>60</v>
      </c>
      <c r="B6">
        <v>5</v>
      </c>
      <c r="E6">
        <v>5</v>
      </c>
      <c r="F6">
        <v>173</v>
      </c>
      <c r="G6">
        <v>183</v>
      </c>
      <c r="H6">
        <v>186</v>
      </c>
      <c r="I6">
        <v>210</v>
      </c>
      <c r="J6">
        <v>2</v>
      </c>
      <c r="K6">
        <v>5</v>
      </c>
      <c r="L6">
        <v>4</v>
      </c>
      <c r="M6">
        <v>3</v>
      </c>
      <c r="N6" t="s">
        <v>43</v>
      </c>
      <c r="O6">
        <v>11</v>
      </c>
    </row>
    <row r="7" spans="1:15">
      <c r="A7" t="s">
        <v>61</v>
      </c>
      <c r="B7">
        <v>13</v>
      </c>
      <c r="E7">
        <v>6</v>
      </c>
      <c r="F7">
        <v>215</v>
      </c>
      <c r="G7">
        <v>225</v>
      </c>
      <c r="H7">
        <v>228</v>
      </c>
      <c r="I7">
        <v>252</v>
      </c>
      <c r="J7">
        <v>2</v>
      </c>
      <c r="K7">
        <v>5</v>
      </c>
      <c r="L7">
        <v>4</v>
      </c>
      <c r="M7">
        <v>3</v>
      </c>
      <c r="N7" t="s">
        <v>43</v>
      </c>
      <c r="O7">
        <v>11</v>
      </c>
    </row>
    <row r="8" spans="1:15">
      <c r="A8" t="s">
        <v>62</v>
      </c>
      <c r="B8">
        <v>0</v>
      </c>
      <c r="E8">
        <v>7</v>
      </c>
      <c r="F8">
        <v>257</v>
      </c>
      <c r="G8">
        <v>267</v>
      </c>
      <c r="H8">
        <v>270</v>
      </c>
      <c r="I8">
        <v>294</v>
      </c>
      <c r="J8">
        <v>2</v>
      </c>
      <c r="K8">
        <v>5</v>
      </c>
      <c r="L8">
        <v>4</v>
      </c>
      <c r="M8">
        <v>3</v>
      </c>
      <c r="N8" t="s">
        <v>43</v>
      </c>
      <c r="O8">
        <v>11</v>
      </c>
    </row>
    <row r="9" spans="1:15">
      <c r="A9" t="s">
        <v>63</v>
      </c>
      <c r="B9" t="s">
        <v>64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/>
  </sheetViews>
  <sheetFormatPr defaultRowHeight="15"/>
  <sheetData>
    <row r="1" spans="1:19" s="1" customFormat="1">
      <c r="A1" s="1" t="s">
        <v>24</v>
      </c>
      <c r="B1" s="1" t="s">
        <v>35</v>
      </c>
      <c r="C1" s="1" t="s">
        <v>36</v>
      </c>
      <c r="D1" s="1" t="s">
        <v>37</v>
      </c>
      <c r="E1" s="1" t="s">
        <v>38</v>
      </c>
      <c r="F1" s="1" t="s">
        <v>39</v>
      </c>
      <c r="G1" s="1" t="s">
        <v>40</v>
      </c>
      <c r="H1" s="1" t="s">
        <v>29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</row>
    <row r="2" spans="1:19">
      <c r="A2">
        <v>1</v>
      </c>
      <c r="B2">
        <v>1</v>
      </c>
      <c r="C2">
        <v>980013</v>
      </c>
      <c r="D2" s="2">
        <v>41541.670172222221</v>
      </c>
      <c r="E2">
        <v>71.87</v>
      </c>
      <c r="F2">
        <v>35.935000000000002</v>
      </c>
      <c r="G2">
        <v>-45.1</v>
      </c>
      <c r="H2">
        <v>-90.2</v>
      </c>
      <c r="I2">
        <f xml:space="preserve">   9</f>
        <v>9</v>
      </c>
      <c r="J2">
        <v>-2.29</v>
      </c>
      <c r="K2">
        <v>-11.2</v>
      </c>
      <c r="L2">
        <v>-6.0880000000000001</v>
      </c>
      <c r="M2">
        <f xml:space="preserve">   0</f>
        <v>0</v>
      </c>
      <c r="N2" t="s">
        <v>47</v>
      </c>
      <c r="O2">
        <v>25</v>
      </c>
      <c r="P2">
        <v>100000</v>
      </c>
      <c r="Q2">
        <v>386</v>
      </c>
      <c r="R2">
        <v>460</v>
      </c>
      <c r="S2">
        <v>307</v>
      </c>
    </row>
    <row r="3" spans="1:19">
      <c r="A3">
        <v>2</v>
      </c>
      <c r="B3">
        <v>2</v>
      </c>
      <c r="C3">
        <v>980013</v>
      </c>
      <c r="D3" s="2">
        <v>41541.782673148147</v>
      </c>
      <c r="E3">
        <v>71.87</v>
      </c>
      <c r="F3">
        <v>35.935000000000002</v>
      </c>
      <c r="G3">
        <v>-45.1</v>
      </c>
      <c r="H3">
        <v>-90.2</v>
      </c>
      <c r="I3">
        <f xml:space="preserve">   9</f>
        <v>9</v>
      </c>
      <c r="J3">
        <v>-2.29</v>
      </c>
      <c r="K3">
        <v>-11.2</v>
      </c>
      <c r="L3">
        <v>-4.0880000000000001</v>
      </c>
      <c r="M3">
        <f xml:space="preserve">   0</f>
        <v>0</v>
      </c>
      <c r="N3" t="s">
        <v>47</v>
      </c>
      <c r="O3">
        <v>25</v>
      </c>
      <c r="P3">
        <v>100000</v>
      </c>
      <c r="Q3">
        <v>370</v>
      </c>
      <c r="R3">
        <v>453</v>
      </c>
      <c r="S3">
        <v>191</v>
      </c>
    </row>
    <row r="4" spans="1:19">
      <c r="A4">
        <v>3</v>
      </c>
      <c r="B4">
        <v>3</v>
      </c>
      <c r="C4">
        <v>980013</v>
      </c>
      <c r="D4" s="2">
        <v>41541.899854976851</v>
      </c>
      <c r="E4">
        <v>71.87</v>
      </c>
      <c r="F4">
        <v>35.935000000000002</v>
      </c>
      <c r="G4">
        <v>-45.1</v>
      </c>
      <c r="H4">
        <v>-90.2</v>
      </c>
      <c r="I4">
        <f xml:space="preserve">   9</f>
        <v>9</v>
      </c>
      <c r="J4">
        <v>-2.29</v>
      </c>
      <c r="K4">
        <v>-11.2</v>
      </c>
      <c r="L4">
        <v>-2.0880000000000001</v>
      </c>
      <c r="M4">
        <f xml:space="preserve">   0</f>
        <v>0</v>
      </c>
      <c r="N4" t="s">
        <v>47</v>
      </c>
      <c r="O4">
        <v>25</v>
      </c>
      <c r="P4">
        <v>100000</v>
      </c>
      <c r="Q4">
        <v>366</v>
      </c>
      <c r="R4">
        <v>468</v>
      </c>
      <c r="S4">
        <v>328</v>
      </c>
    </row>
    <row r="5" spans="1:19">
      <c r="A5">
        <v>4</v>
      </c>
      <c r="B5">
        <v>4</v>
      </c>
      <c r="C5">
        <v>980013</v>
      </c>
      <c r="D5" s="2">
        <v>41542.006790856482</v>
      </c>
      <c r="E5">
        <v>71.87</v>
      </c>
      <c r="F5">
        <v>35.935000000000002</v>
      </c>
      <c r="G5">
        <v>-45.1</v>
      </c>
      <c r="H5">
        <v>-90.2</v>
      </c>
      <c r="I5">
        <f xml:space="preserve">   9</f>
        <v>9</v>
      </c>
      <c r="J5">
        <v>-2.29</v>
      </c>
      <c r="K5">
        <v>-12.08</v>
      </c>
      <c r="L5">
        <v>21.913</v>
      </c>
      <c r="M5">
        <f xml:space="preserve">   0</f>
        <v>0</v>
      </c>
      <c r="N5" t="s">
        <v>47</v>
      </c>
      <c r="O5">
        <v>25</v>
      </c>
      <c r="P5">
        <v>100000</v>
      </c>
      <c r="Q5">
        <v>365</v>
      </c>
      <c r="R5">
        <v>461</v>
      </c>
      <c r="S5">
        <v>294</v>
      </c>
    </row>
    <row r="6" spans="1:19">
      <c r="A6">
        <v>5</v>
      </c>
      <c r="B6">
        <v>5</v>
      </c>
      <c r="C6">
        <v>980013</v>
      </c>
      <c r="D6" s="2">
        <v>41542.118851273146</v>
      </c>
      <c r="E6">
        <v>71.87</v>
      </c>
      <c r="F6">
        <v>35.935000000000002</v>
      </c>
      <c r="G6">
        <v>-45.1</v>
      </c>
      <c r="H6">
        <v>-90.2</v>
      </c>
      <c r="I6">
        <f xml:space="preserve">   9</f>
        <v>9</v>
      </c>
      <c r="J6">
        <v>-2.29</v>
      </c>
      <c r="K6">
        <v>-12.215</v>
      </c>
      <c r="L6">
        <v>22.913</v>
      </c>
      <c r="M6">
        <f xml:space="preserve">   0</f>
        <v>0</v>
      </c>
      <c r="N6" t="s">
        <v>47</v>
      </c>
      <c r="O6">
        <v>25</v>
      </c>
      <c r="P6">
        <v>100000</v>
      </c>
      <c r="Q6">
        <v>356</v>
      </c>
      <c r="R6">
        <v>461</v>
      </c>
      <c r="S6">
        <v>312</v>
      </c>
    </row>
    <row r="7" spans="1:19">
      <c r="A7">
        <v>6</v>
      </c>
      <c r="B7">
        <v>6</v>
      </c>
      <c r="C7">
        <v>980013</v>
      </c>
      <c r="D7" s="2">
        <v>41542.223242824075</v>
      </c>
      <c r="E7">
        <v>71.87</v>
      </c>
      <c r="F7">
        <v>35.935000000000002</v>
      </c>
      <c r="G7">
        <v>-45.1</v>
      </c>
      <c r="H7">
        <v>-90.2</v>
      </c>
      <c r="I7">
        <f xml:space="preserve">   9</f>
        <v>9</v>
      </c>
      <c r="J7">
        <v>-2.29</v>
      </c>
      <c r="K7">
        <v>-12.34</v>
      </c>
      <c r="L7">
        <v>23.913</v>
      </c>
      <c r="M7">
        <f xml:space="preserve">   0</f>
        <v>0</v>
      </c>
      <c r="N7" t="s">
        <v>47</v>
      </c>
      <c r="O7">
        <v>25</v>
      </c>
      <c r="P7">
        <v>100000</v>
      </c>
      <c r="Q7">
        <v>356</v>
      </c>
      <c r="R7">
        <v>471</v>
      </c>
      <c r="S7">
        <v>286</v>
      </c>
    </row>
    <row r="8" spans="1:19">
      <c r="A8">
        <v>7</v>
      </c>
      <c r="B8">
        <v>7</v>
      </c>
      <c r="C8">
        <v>980013</v>
      </c>
      <c r="D8" s="2">
        <v>41542.327191782409</v>
      </c>
      <c r="E8">
        <v>71.87</v>
      </c>
      <c r="F8">
        <v>35.935000000000002</v>
      </c>
      <c r="G8">
        <v>-45.1</v>
      </c>
      <c r="H8">
        <v>-90.2</v>
      </c>
      <c r="I8">
        <f xml:space="preserve">   9</f>
        <v>9</v>
      </c>
      <c r="J8">
        <v>-2.29</v>
      </c>
      <c r="K8">
        <v>-11.2</v>
      </c>
      <c r="L8">
        <v>-8.6999999999999994E-2</v>
      </c>
      <c r="M8">
        <f xml:space="preserve">   0</f>
        <v>0</v>
      </c>
      <c r="N8" t="s">
        <v>47</v>
      </c>
      <c r="O8">
        <v>25</v>
      </c>
      <c r="P8">
        <v>100000</v>
      </c>
      <c r="Q8">
        <v>359</v>
      </c>
      <c r="R8">
        <v>457</v>
      </c>
      <c r="S8">
        <v>316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94"/>
  <sheetViews>
    <sheetView tabSelected="1" topLeftCell="A217" zoomScale="85" zoomScaleNormal="85" workbookViewId="0">
      <selection activeCell="H270" sqref="H270"/>
    </sheetView>
  </sheetViews>
  <sheetFormatPr defaultRowHeight="15"/>
  <sheetData>
    <row r="1" spans="1:12">
      <c r="A1" t="s">
        <v>66</v>
      </c>
      <c r="B1">
        <v>7</v>
      </c>
    </row>
    <row r="2" spans="1:12">
      <c r="A2" t="s">
        <v>0</v>
      </c>
    </row>
    <row r="3" spans="1:12">
      <c r="A3" t="s">
        <v>0</v>
      </c>
    </row>
    <row r="4" spans="1:12">
      <c r="A4" t="s">
        <v>0</v>
      </c>
    </row>
    <row r="5" spans="1:12">
      <c r="A5" t="s">
        <v>1</v>
      </c>
    </row>
    <row r="6" spans="1:12">
      <c r="A6" t="s">
        <v>2</v>
      </c>
    </row>
    <row r="7" spans="1:12">
      <c r="A7" t="s">
        <v>3</v>
      </c>
    </row>
    <row r="8" spans="1:12">
      <c r="A8" t="s">
        <v>4</v>
      </c>
    </row>
    <row r="9" spans="1:12">
      <c r="A9" t="s">
        <v>5</v>
      </c>
    </row>
    <row r="10" spans="1:12">
      <c r="A10" t="s">
        <v>6</v>
      </c>
    </row>
    <row r="11" spans="1:12">
      <c r="A11" t="s">
        <v>7</v>
      </c>
    </row>
    <row r="12" spans="1:12">
      <c r="A12" t="s">
        <v>8</v>
      </c>
    </row>
    <row r="13" spans="1:12">
      <c r="A13" t="s">
        <v>9</v>
      </c>
    </row>
    <row r="14" spans="1:12">
      <c r="A14" t="s">
        <v>10</v>
      </c>
    </row>
    <row r="15" spans="1:12">
      <c r="A15" t="s">
        <v>11</v>
      </c>
      <c r="H15" t="s">
        <v>68</v>
      </c>
      <c r="I15" t="s">
        <v>69</v>
      </c>
      <c r="J15" t="s">
        <v>70</v>
      </c>
      <c r="K15" t="s">
        <v>71</v>
      </c>
      <c r="L15" t="s">
        <v>29</v>
      </c>
    </row>
    <row r="16" spans="1:12">
      <c r="A16" t="s">
        <v>0</v>
      </c>
      <c r="H16">
        <v>-12.328695949408473</v>
      </c>
      <c r="I16">
        <v>85.77198029666485</v>
      </c>
      <c r="J16">
        <v>0.19005990749744026</v>
      </c>
      <c r="K16">
        <v>334.34318786155472</v>
      </c>
      <c r="L16">
        <v>90.2</v>
      </c>
    </row>
    <row r="17" spans="1:8">
      <c r="A17" t="s">
        <v>50</v>
      </c>
      <c r="B17" t="s">
        <v>43</v>
      </c>
      <c r="C17" t="s">
        <v>32</v>
      </c>
      <c r="D17" t="s">
        <v>49</v>
      </c>
      <c r="E17" t="s">
        <v>48</v>
      </c>
      <c r="F17" t="s">
        <v>72</v>
      </c>
      <c r="G17" t="s">
        <v>73</v>
      </c>
      <c r="H17" t="s">
        <v>74</v>
      </c>
    </row>
    <row r="18" spans="1:8">
      <c r="A18">
        <v>1</v>
      </c>
      <c r="B18">
        <v>-11.2</v>
      </c>
      <c r="C18">
        <v>382</v>
      </c>
      <c r="D18">
        <v>100000</v>
      </c>
      <c r="E18">
        <v>421</v>
      </c>
      <c r="F18">
        <f>[1]!WallScanTrans(B18,I16,H16,J16,L16)+K16</f>
        <v>420.1151681582196</v>
      </c>
      <c r="G18">
        <f>(F18-E18)^2/E18</f>
        <v>1.8596850076686197E-3</v>
      </c>
      <c r="H18">
        <f>SUM(G18:G42)/(COUNT(G18:G42)-5)</f>
        <v>1.0735528035603885</v>
      </c>
    </row>
    <row r="19" spans="1:8">
      <c r="A19">
        <v>2</v>
      </c>
      <c r="B19">
        <v>-11.285</v>
      </c>
      <c r="C19">
        <v>383</v>
      </c>
      <c r="D19">
        <v>100000</v>
      </c>
      <c r="E19">
        <v>424</v>
      </c>
      <c r="F19">
        <f>[1]!WallScanTrans(B19,I16,H16,J16,L16)+K16</f>
        <v>420.1151681582196</v>
      </c>
      <c r="G19">
        <f t="shared" ref="G19:G42" si="0">(F19-E19)^2/E19</f>
        <v>3.5594147261582235E-2</v>
      </c>
    </row>
    <row r="20" spans="1:8">
      <c r="A20">
        <v>3</v>
      </c>
      <c r="B20">
        <v>-11.365</v>
      </c>
      <c r="C20">
        <v>385</v>
      </c>
      <c r="D20">
        <v>100000</v>
      </c>
      <c r="E20">
        <v>417</v>
      </c>
      <c r="F20">
        <f>[1]!WallScanTrans(B20,I16,H16,J16,L16)+K16</f>
        <v>420.1151681582196</v>
      </c>
      <c r="G20">
        <f t="shared" si="0"/>
        <v>2.3271637059916823E-2</v>
      </c>
    </row>
    <row r="21" spans="1:8">
      <c r="A21">
        <v>4</v>
      </c>
      <c r="B21">
        <v>-11.45</v>
      </c>
      <c r="C21">
        <v>386</v>
      </c>
      <c r="D21">
        <v>100000</v>
      </c>
      <c r="E21">
        <v>436</v>
      </c>
      <c r="F21">
        <f>[1]!WallScanTrans(B21,I16,H16,J16,L16)+K16</f>
        <v>420.1151681582196</v>
      </c>
      <c r="G21">
        <f t="shared" si="0"/>
        <v>0.57873367578357893</v>
      </c>
    </row>
    <row r="22" spans="1:8">
      <c r="A22">
        <v>5</v>
      </c>
      <c r="B22">
        <v>-11.525</v>
      </c>
      <c r="C22">
        <v>383</v>
      </c>
      <c r="D22">
        <v>100000</v>
      </c>
      <c r="E22">
        <v>411</v>
      </c>
      <c r="F22">
        <f>[1]!WallScanTrans(B22,I16,H16,J16,L16)+K16</f>
        <v>420.1151681582196</v>
      </c>
      <c r="G22">
        <f t="shared" si="0"/>
        <v>0.2021564247022398</v>
      </c>
    </row>
    <row r="23" spans="1:8">
      <c r="A23">
        <v>6</v>
      </c>
      <c r="B23">
        <v>-11.605</v>
      </c>
      <c r="C23">
        <v>382</v>
      </c>
      <c r="D23">
        <v>100000</v>
      </c>
      <c r="E23">
        <v>403</v>
      </c>
      <c r="F23">
        <f>[1]!WallScanTrans(B23,I16,H16,J16,L16)+K16</f>
        <v>420.1151681582196</v>
      </c>
      <c r="G23">
        <f t="shared" si="0"/>
        <v>0.72687092080430316</v>
      </c>
    </row>
    <row r="24" spans="1:8">
      <c r="A24">
        <v>7</v>
      </c>
      <c r="B24">
        <v>-11.685</v>
      </c>
      <c r="C24">
        <v>381</v>
      </c>
      <c r="D24">
        <v>100000</v>
      </c>
      <c r="E24">
        <v>435</v>
      </c>
      <c r="F24">
        <f>[1]!WallScanTrans(B24,I16,H16,J16,L16)+K16</f>
        <v>420.1151681582196</v>
      </c>
      <c r="G24">
        <f t="shared" si="0"/>
        <v>0.5093292389840911</v>
      </c>
    </row>
    <row r="25" spans="1:8">
      <c r="A25">
        <v>8</v>
      </c>
      <c r="B25">
        <v>-11.775</v>
      </c>
      <c r="C25">
        <v>385</v>
      </c>
      <c r="D25">
        <v>100000</v>
      </c>
      <c r="E25">
        <v>388</v>
      </c>
      <c r="F25">
        <f>[1]!WallScanTrans(B25,I16,H16,J16,L16)+K16</f>
        <v>420.1151681582196</v>
      </c>
      <c r="G25">
        <f t="shared" si="0"/>
        <v>2.6582062521410368</v>
      </c>
    </row>
    <row r="26" spans="1:8">
      <c r="A26">
        <v>9</v>
      </c>
      <c r="B26">
        <v>-11.85</v>
      </c>
      <c r="C26">
        <v>386</v>
      </c>
      <c r="D26">
        <v>100000</v>
      </c>
      <c r="E26">
        <v>418</v>
      </c>
      <c r="F26">
        <f>[1]!WallScanTrans(B26,I16,H16,J16,L16)+K16</f>
        <v>420.1151681582196</v>
      </c>
      <c r="G26">
        <f t="shared" si="0"/>
        <v>1.0703196979775382E-2</v>
      </c>
    </row>
    <row r="27" spans="1:8">
      <c r="A27">
        <v>10</v>
      </c>
      <c r="B27">
        <v>-11.93</v>
      </c>
      <c r="C27">
        <v>384</v>
      </c>
      <c r="D27">
        <v>100000</v>
      </c>
      <c r="E27">
        <v>460</v>
      </c>
      <c r="F27">
        <f>[1]!WallScanTrans(B27,I16,H16,J16,L16)+K16</f>
        <v>420.1151681582196</v>
      </c>
      <c r="G27">
        <f t="shared" si="0"/>
        <v>3.4582604587980423</v>
      </c>
    </row>
    <row r="28" spans="1:8">
      <c r="A28">
        <v>11</v>
      </c>
      <c r="B28">
        <v>-12.01</v>
      </c>
      <c r="C28">
        <v>382</v>
      </c>
      <c r="D28">
        <v>100000</v>
      </c>
      <c r="E28">
        <v>402</v>
      </c>
      <c r="F28">
        <f>[1]!WallScanTrans(B28,I16,H16,J16,L16)+K16</f>
        <v>420.1151681582196</v>
      </c>
      <c r="G28">
        <f t="shared" si="0"/>
        <v>0.81631670995167516</v>
      </c>
    </row>
    <row r="29" spans="1:8">
      <c r="A29">
        <v>12</v>
      </c>
      <c r="B29">
        <v>-12.085000000000001</v>
      </c>
      <c r="C29">
        <v>386</v>
      </c>
      <c r="D29">
        <v>100000</v>
      </c>
      <c r="E29">
        <v>445</v>
      </c>
      <c r="F29">
        <f>[1]!WallScanTrans(B29,I16,H16,J16,L16)+K16</f>
        <v>419.75405341702367</v>
      </c>
      <c r="G29">
        <f t="shared" si="0"/>
        <v>1.4322647615067288</v>
      </c>
    </row>
    <row r="30" spans="1:8">
      <c r="A30">
        <v>13</v>
      </c>
      <c r="B30">
        <v>-12.164999999999999</v>
      </c>
      <c r="C30">
        <v>384</v>
      </c>
      <c r="D30">
        <v>100000</v>
      </c>
      <c r="E30">
        <v>405</v>
      </c>
      <c r="F30">
        <f>[1]!WallScanTrans(B30,I16,H16,J16,L16)+K16</f>
        <v>413.5949928889159</v>
      </c>
      <c r="G30">
        <f t="shared" si="0"/>
        <v>0.1824046981741107</v>
      </c>
    </row>
    <row r="31" spans="1:8">
      <c r="A31">
        <v>14</v>
      </c>
      <c r="B31">
        <v>-12.244999999999999</v>
      </c>
      <c r="C31">
        <v>386</v>
      </c>
      <c r="D31">
        <v>100000</v>
      </c>
      <c r="E31">
        <v>397</v>
      </c>
      <c r="F31">
        <f>[1]!WallScanTrans(B31,I16,H16,J16,L16)+K16</f>
        <v>399.81114530461485</v>
      </c>
      <c r="G31">
        <f t="shared" si="0"/>
        <v>1.9905637087300102E-2</v>
      </c>
    </row>
    <row r="32" spans="1:8">
      <c r="A32">
        <v>15</v>
      </c>
      <c r="B32">
        <v>-12.324999999999999</v>
      </c>
      <c r="C32">
        <v>384</v>
      </c>
      <c r="D32">
        <v>100000</v>
      </c>
      <c r="E32">
        <v>379</v>
      </c>
      <c r="F32">
        <f>[1]!WallScanTrans(B32,I16,H16,J16,L16)+K16</f>
        <v>378.40251066412054</v>
      </c>
      <c r="G32">
        <f t="shared" si="0"/>
        <v>9.4193537332368552E-4</v>
      </c>
    </row>
    <row r="33" spans="1:7">
      <c r="A33">
        <v>16</v>
      </c>
      <c r="B33">
        <v>-12.41</v>
      </c>
      <c r="C33">
        <v>385</v>
      </c>
      <c r="D33">
        <v>100000</v>
      </c>
      <c r="E33">
        <v>366</v>
      </c>
      <c r="F33">
        <f>[1]!WallScanTrans(B33,I16,H16,J16,L16)+K16</f>
        <v>355.17672409849905</v>
      </c>
      <c r="G33">
        <f t="shared" si="0"/>
        <v>0.32006366459019447</v>
      </c>
    </row>
    <row r="34" spans="1:7">
      <c r="A34">
        <v>17</v>
      </c>
      <c r="B34">
        <v>-12.49</v>
      </c>
      <c r="C34">
        <v>385</v>
      </c>
      <c r="D34">
        <v>100000</v>
      </c>
      <c r="E34">
        <v>328</v>
      </c>
      <c r="F34">
        <f>[1]!WallScanTrans(B34,I16,H16,J16,L16)+K16</f>
        <v>341.16490502495822</v>
      </c>
      <c r="G34">
        <f t="shared" si="0"/>
        <v>0.52839854974442102</v>
      </c>
    </row>
    <row r="35" spans="1:7">
      <c r="A35">
        <v>18</v>
      </c>
      <c r="B35">
        <v>-12.565</v>
      </c>
      <c r="C35">
        <v>387</v>
      </c>
      <c r="D35">
        <v>100000</v>
      </c>
      <c r="E35">
        <v>340</v>
      </c>
      <c r="F35">
        <f>[1]!WallScanTrans(B35,I16,H16,J16,L16)+K16</f>
        <v>334.95368007540793</v>
      </c>
      <c r="G35">
        <f t="shared" si="0"/>
        <v>7.489807288627913E-2</v>
      </c>
    </row>
    <row r="36" spans="1:7">
      <c r="A36">
        <v>19</v>
      </c>
      <c r="B36">
        <v>-12.65</v>
      </c>
      <c r="C36">
        <v>387</v>
      </c>
      <c r="D36">
        <v>100000</v>
      </c>
      <c r="E36">
        <v>382</v>
      </c>
      <c r="F36">
        <f>[1]!WallScanTrans(B36,I16,H16,J16,L16)+K16</f>
        <v>334.34318786155472</v>
      </c>
      <c r="G36">
        <f t="shared" si="0"/>
        <v>5.9454757675368199</v>
      </c>
    </row>
    <row r="37" spans="1:7">
      <c r="A37">
        <v>20</v>
      </c>
      <c r="B37">
        <v>-12.734999999999999</v>
      </c>
      <c r="C37">
        <v>384</v>
      </c>
      <c r="D37">
        <v>100000</v>
      </c>
      <c r="E37">
        <v>321</v>
      </c>
      <c r="F37">
        <f>[1]!WallScanTrans(B37,I16,H16,J16,L16)+K16</f>
        <v>334.34318786155472</v>
      </c>
      <c r="G37">
        <f t="shared" si="0"/>
        <v>0.55464380781539369</v>
      </c>
    </row>
    <row r="38" spans="1:7">
      <c r="A38">
        <v>21</v>
      </c>
      <c r="B38">
        <v>-12.81</v>
      </c>
      <c r="C38">
        <v>385</v>
      </c>
      <c r="D38">
        <v>100000</v>
      </c>
      <c r="E38">
        <v>328</v>
      </c>
      <c r="F38">
        <f>[1]!WallScanTrans(B38,I16,H16,J16,L16)+K16</f>
        <v>334.34318786155472</v>
      </c>
      <c r="G38">
        <f t="shared" si="0"/>
        <v>0.12267083002126584</v>
      </c>
    </row>
    <row r="39" spans="1:7">
      <c r="A39">
        <v>22</v>
      </c>
      <c r="B39">
        <v>-12.89</v>
      </c>
      <c r="C39">
        <v>385</v>
      </c>
      <c r="D39">
        <v>100000</v>
      </c>
      <c r="E39">
        <v>325</v>
      </c>
      <c r="F39">
        <f>[1]!WallScanTrans(B39,I16,H16,J16,L16)+K16</f>
        <v>334.34318786155472</v>
      </c>
      <c r="G39">
        <f t="shared" si="0"/>
        <v>0.2686004905117032</v>
      </c>
    </row>
    <row r="40" spans="1:7">
      <c r="A40">
        <v>23</v>
      </c>
      <c r="B40">
        <v>-12.97</v>
      </c>
      <c r="C40">
        <v>387</v>
      </c>
      <c r="D40">
        <v>100000</v>
      </c>
      <c r="E40">
        <v>346</v>
      </c>
      <c r="F40">
        <f>[1]!WallScanTrans(B40,I16,H16,J16,L16)+K16</f>
        <v>334.34318786155472</v>
      </c>
      <c r="G40">
        <f t="shared" si="0"/>
        <v>0.392720431303483</v>
      </c>
    </row>
    <row r="41" spans="1:7">
      <c r="A41">
        <v>24</v>
      </c>
      <c r="B41">
        <v>-13.05</v>
      </c>
      <c r="C41">
        <v>387</v>
      </c>
      <c r="D41">
        <v>100000</v>
      </c>
      <c r="E41">
        <v>342</v>
      </c>
      <c r="F41">
        <f>[1]!WallScanTrans(B41,I16,H16,J16,L16)+K16</f>
        <v>334.34318786155472</v>
      </c>
      <c r="G41">
        <f t="shared" si="0"/>
        <v>0.17142331030246463</v>
      </c>
    </row>
    <row r="42" spans="1:7">
      <c r="A42">
        <v>25</v>
      </c>
      <c r="B42">
        <v>-13.13</v>
      </c>
      <c r="C42">
        <v>386</v>
      </c>
      <c r="D42">
        <v>100000</v>
      </c>
      <c r="E42">
        <v>307</v>
      </c>
      <c r="F42">
        <f>[1]!WallScanTrans(B42,I16,H16,J16,L16)+K16</f>
        <v>334.34318786155472</v>
      </c>
      <c r="G42">
        <f t="shared" si="0"/>
        <v>2.4353417668803705</v>
      </c>
    </row>
    <row r="43" spans="1:7">
      <c r="A43" t="s">
        <v>0</v>
      </c>
    </row>
    <row r="44" spans="1:7">
      <c r="A44" t="s">
        <v>0</v>
      </c>
    </row>
    <row r="45" spans="1:7">
      <c r="A45" t="s">
        <v>0</v>
      </c>
    </row>
    <row r="46" spans="1:7">
      <c r="A46" t="s">
        <v>0</v>
      </c>
    </row>
    <row r="47" spans="1:7">
      <c r="A47" t="s">
        <v>12</v>
      </c>
    </row>
    <row r="48" spans="1:7">
      <c r="A48" t="s">
        <v>2</v>
      </c>
    </row>
    <row r="49" spans="1:12">
      <c r="A49" t="s">
        <v>3</v>
      </c>
    </row>
    <row r="50" spans="1:12">
      <c r="A50" t="s">
        <v>4</v>
      </c>
    </row>
    <row r="51" spans="1:12">
      <c r="A51" t="s">
        <v>5</v>
      </c>
    </row>
    <row r="52" spans="1:12">
      <c r="A52" t="s">
        <v>6</v>
      </c>
    </row>
    <row r="53" spans="1:12">
      <c r="A53" t="s">
        <v>7</v>
      </c>
    </row>
    <row r="54" spans="1:12">
      <c r="A54" t="s">
        <v>13</v>
      </c>
    </row>
    <row r="55" spans="1:12">
      <c r="A55" t="s">
        <v>9</v>
      </c>
    </row>
    <row r="56" spans="1:12">
      <c r="A56" t="s">
        <v>10</v>
      </c>
    </row>
    <row r="57" spans="1:12">
      <c r="A57" t="s">
        <v>11</v>
      </c>
      <c r="H57" t="s">
        <v>68</v>
      </c>
      <c r="I57" t="s">
        <v>69</v>
      </c>
      <c r="J57" t="s">
        <v>70</v>
      </c>
      <c r="K57" t="s">
        <v>71</v>
      </c>
      <c r="L57" t="s">
        <v>29</v>
      </c>
    </row>
    <row r="58" spans="1:12">
      <c r="A58" t="s">
        <v>0</v>
      </c>
      <c r="H58">
        <v>-12.372671091054</v>
      </c>
      <c r="I58">
        <v>213.8524528300093</v>
      </c>
      <c r="J58">
        <v>8.4834836107591002E-2</v>
      </c>
      <c r="K58">
        <v>208.91994497020286</v>
      </c>
      <c r="L58">
        <v>90.2</v>
      </c>
    </row>
    <row r="59" spans="1:12">
      <c r="A59" t="s">
        <v>50</v>
      </c>
      <c r="B59" t="s">
        <v>43</v>
      </c>
      <c r="C59" t="s">
        <v>32</v>
      </c>
      <c r="D59" t="s">
        <v>49</v>
      </c>
      <c r="E59" t="s">
        <v>48</v>
      </c>
      <c r="F59" t="s">
        <v>72</v>
      </c>
      <c r="G59" t="s">
        <v>73</v>
      </c>
      <c r="H59" t="s">
        <v>74</v>
      </c>
    </row>
    <row r="60" spans="1:12">
      <c r="A60">
        <v>1</v>
      </c>
      <c r="B60">
        <v>-11.2</v>
      </c>
      <c r="C60">
        <v>384</v>
      </c>
      <c r="D60">
        <v>100000</v>
      </c>
      <c r="E60">
        <v>453</v>
      </c>
      <c r="F60">
        <f>[1]!WallScanTrans(B60,I58,H58,J58,L58)+K58</f>
        <v>422.77239780021216</v>
      </c>
      <c r="G60">
        <f>(F60-E60)^2/E60</f>
        <v>2.0170153084958469</v>
      </c>
      <c r="H60">
        <f>SUM(G60:G81)/(COUNT(G60:G81)-5)</f>
        <v>1.1162581498196638</v>
      </c>
    </row>
    <row r="61" spans="1:12">
      <c r="A61">
        <v>2</v>
      </c>
      <c r="B61">
        <v>-11.295</v>
      </c>
      <c r="C61">
        <v>385</v>
      </c>
      <c r="D61">
        <v>100000</v>
      </c>
      <c r="E61">
        <v>449</v>
      </c>
      <c r="F61">
        <f>[1]!WallScanTrans(B61,I58,H58,J58,L58)+K58</f>
        <v>422.77239780021216</v>
      </c>
      <c r="G61">
        <f t="shared" ref="G61:G84" si="1">(F61-E61)^2/E61</f>
        <v>1.5320425771721959</v>
      </c>
    </row>
    <row r="62" spans="1:12">
      <c r="A62">
        <v>3</v>
      </c>
      <c r="B62">
        <v>-11.365</v>
      </c>
      <c r="C62">
        <v>389</v>
      </c>
      <c r="D62">
        <v>100000</v>
      </c>
      <c r="E62">
        <v>427</v>
      </c>
      <c r="F62">
        <f>[1]!WallScanTrans(B62,I58,H58,J58,L58)+K58</f>
        <v>422.77239780021216</v>
      </c>
      <c r="G62">
        <f t="shared" si="1"/>
        <v>4.1856253769674411E-2</v>
      </c>
    </row>
    <row r="63" spans="1:12">
      <c r="A63">
        <v>4</v>
      </c>
      <c r="B63">
        <v>-11.45</v>
      </c>
      <c r="C63">
        <v>387</v>
      </c>
      <c r="D63">
        <v>100000</v>
      </c>
      <c r="E63">
        <v>409</v>
      </c>
      <c r="F63">
        <f>[1]!WallScanTrans(B63,I58,H58,J58,L58)+K58</f>
        <v>422.77239780021216</v>
      </c>
      <c r="G63">
        <f t="shared" si="1"/>
        <v>0.46376269234055933</v>
      </c>
    </row>
    <row r="64" spans="1:12">
      <c r="A64">
        <v>5</v>
      </c>
      <c r="B64">
        <v>-11.525</v>
      </c>
      <c r="C64">
        <v>387</v>
      </c>
      <c r="D64">
        <v>100000</v>
      </c>
      <c r="E64">
        <v>408</v>
      </c>
      <c r="F64">
        <f>[1]!WallScanTrans(B64,I58,H58,J58,L58)+K58</f>
        <v>422.77239780021216</v>
      </c>
      <c r="G64">
        <f t="shared" si="1"/>
        <v>0.53486209992086542</v>
      </c>
    </row>
    <row r="65" spans="1:7">
      <c r="A65">
        <v>6</v>
      </c>
      <c r="B65">
        <v>-11.605</v>
      </c>
      <c r="C65">
        <v>386</v>
      </c>
      <c r="D65">
        <v>100000</v>
      </c>
      <c r="E65">
        <v>439</v>
      </c>
      <c r="F65">
        <f>[1]!WallScanTrans(B65,I58,H58,J58,L58)+K58</f>
        <v>422.77239780021216</v>
      </c>
      <c r="G65">
        <f t="shared" si="1"/>
        <v>0.59985210285776558</v>
      </c>
    </row>
    <row r="66" spans="1:7">
      <c r="A66">
        <v>7</v>
      </c>
      <c r="B66">
        <v>-11.685</v>
      </c>
      <c r="C66">
        <v>386</v>
      </c>
      <c r="D66">
        <v>100000</v>
      </c>
      <c r="E66">
        <v>440</v>
      </c>
      <c r="F66">
        <f>[1]!WallScanTrans(B66,I58,H58,J58,L58)+K58</f>
        <v>422.77239780021216</v>
      </c>
      <c r="G66">
        <f t="shared" si="1"/>
        <v>0.67452335807757902</v>
      </c>
    </row>
    <row r="67" spans="1:7">
      <c r="A67">
        <v>8</v>
      </c>
      <c r="B67">
        <v>-11.78</v>
      </c>
      <c r="C67">
        <v>385</v>
      </c>
      <c r="D67">
        <v>100000</v>
      </c>
      <c r="E67">
        <v>423</v>
      </c>
      <c r="F67">
        <f>[1]!WallScanTrans(B67,I58,H58,J58,L58)+K58</f>
        <v>422.77239780021216</v>
      </c>
      <c r="G67">
        <f t="shared" si="1"/>
        <v>1.2246515685168628E-4</v>
      </c>
    </row>
    <row r="68" spans="1:7">
      <c r="A68">
        <v>9</v>
      </c>
      <c r="B68">
        <v>-11.85</v>
      </c>
      <c r="C68">
        <v>384</v>
      </c>
      <c r="D68">
        <v>100000</v>
      </c>
      <c r="E68">
        <v>436</v>
      </c>
      <c r="F68">
        <f>[1]!WallScanTrans(B68,I58,H58,J58,L58)+K58</f>
        <v>422.77239780021216</v>
      </c>
      <c r="G68">
        <f t="shared" si="1"/>
        <v>0.40130610081612861</v>
      </c>
    </row>
    <row r="69" spans="1:7">
      <c r="A69">
        <v>10</v>
      </c>
      <c r="B69">
        <v>-11.93</v>
      </c>
      <c r="C69">
        <v>386</v>
      </c>
      <c r="D69">
        <v>100000</v>
      </c>
      <c r="E69">
        <v>408</v>
      </c>
      <c r="F69">
        <f>[1]!WallScanTrans(B69,I58,H58,J58,L58)+K58</f>
        <v>422.77239780021216</v>
      </c>
      <c r="G69">
        <f t="shared" si="1"/>
        <v>0.53486209992086542</v>
      </c>
    </row>
    <row r="70" spans="1:7">
      <c r="A70">
        <v>11</v>
      </c>
      <c r="B70">
        <v>-12.015000000000001</v>
      </c>
      <c r="C70">
        <v>387</v>
      </c>
      <c r="D70">
        <v>100000</v>
      </c>
      <c r="E70">
        <v>435</v>
      </c>
      <c r="F70">
        <f>[1]!WallScanTrans(B70,I58,H58,J58,L58)+K58</f>
        <v>422.77239780021216</v>
      </c>
      <c r="G70">
        <f t="shared" si="1"/>
        <v>0.34371093231323308</v>
      </c>
    </row>
    <row r="71" spans="1:7">
      <c r="A71">
        <v>12</v>
      </c>
      <c r="B71">
        <v>-12.085000000000001</v>
      </c>
      <c r="C71">
        <v>388</v>
      </c>
      <c r="D71">
        <v>100000</v>
      </c>
      <c r="E71">
        <v>404</v>
      </c>
      <c r="F71">
        <f>[1]!WallScanTrans(B71,I58,H58,J58,L58)+K58</f>
        <v>422.77239780021216</v>
      </c>
      <c r="G71">
        <f t="shared" si="1"/>
        <v>0.87228445338962968</v>
      </c>
    </row>
    <row r="72" spans="1:7">
      <c r="A72">
        <v>13</v>
      </c>
      <c r="B72">
        <v>-12.164999999999999</v>
      </c>
      <c r="C72">
        <v>386</v>
      </c>
      <c r="D72">
        <v>100000</v>
      </c>
      <c r="E72">
        <v>400</v>
      </c>
      <c r="F72">
        <f>[1]!WallScanTrans(B72,I58,H58,J58,L58)+K58</f>
        <v>422.77239780021216</v>
      </c>
      <c r="G72">
        <f t="shared" si="1"/>
        <v>1.2964552539277694</v>
      </c>
    </row>
    <row r="73" spans="1:7">
      <c r="A73">
        <v>14</v>
      </c>
      <c r="B73">
        <v>-12.244999999999999</v>
      </c>
      <c r="C73">
        <v>389</v>
      </c>
      <c r="D73">
        <v>100000</v>
      </c>
      <c r="E73">
        <v>399</v>
      </c>
      <c r="F73">
        <f>[1]!WallScanTrans(B73,I58,H58,J58,L58)+K58</f>
        <v>422.77239780021216</v>
      </c>
      <c r="G73">
        <f t="shared" si="1"/>
        <v>1.4163581382745165</v>
      </c>
    </row>
    <row r="74" spans="1:7">
      <c r="A74">
        <v>15</v>
      </c>
      <c r="B74">
        <v>-12.324999999999999</v>
      </c>
      <c r="C74">
        <v>397</v>
      </c>
      <c r="D74">
        <v>100000</v>
      </c>
      <c r="E74">
        <v>383</v>
      </c>
      <c r="F74">
        <f>[1]!WallScanTrans(B74,I58,H58,J58,L58)+K58</f>
        <v>384.02656147436278</v>
      </c>
      <c r="G74">
        <f t="shared" si="1"/>
        <v>2.7515103411119668E-3</v>
      </c>
    </row>
    <row r="75" spans="1:7">
      <c r="A75">
        <v>16</v>
      </c>
      <c r="B75">
        <v>-12.414999999999999</v>
      </c>
      <c r="C75">
        <v>439</v>
      </c>
      <c r="D75">
        <v>100000</v>
      </c>
      <c r="E75">
        <v>255</v>
      </c>
      <c r="F75">
        <f>[1]!WallScanTrans(B75,I58,H58,J58,L58)+K58</f>
        <v>253.62062509216423</v>
      </c>
      <c r="G75">
        <f t="shared" si="1"/>
        <v>7.4614711230075797E-3</v>
      </c>
    </row>
    <row r="76" spans="1:7">
      <c r="A76">
        <v>17</v>
      </c>
      <c r="B76">
        <v>-12.49</v>
      </c>
      <c r="C76">
        <v>451</v>
      </c>
      <c r="D76">
        <v>100000</v>
      </c>
      <c r="E76">
        <v>191</v>
      </c>
      <c r="F76">
        <f>[1]!WallScanTrans(B76,I58,H58,J58,L58)+K58</f>
        <v>208.96421049053637</v>
      </c>
      <c r="G76">
        <f t="shared" si="1"/>
        <v>1.6895961180539116</v>
      </c>
    </row>
    <row r="77" spans="1:7">
      <c r="A77">
        <v>18</v>
      </c>
      <c r="B77">
        <v>-12.565</v>
      </c>
      <c r="C77">
        <v>449</v>
      </c>
      <c r="D77">
        <v>100000</v>
      </c>
      <c r="E77">
        <v>210</v>
      </c>
      <c r="F77">
        <f>[1]!WallScanTrans(B77,I58,H58,J58,L58)+K58</f>
        <v>208.91994497020286</v>
      </c>
      <c r="G77">
        <f t="shared" si="1"/>
        <v>5.55485174947664E-3</v>
      </c>
    </row>
    <row r="78" spans="1:7">
      <c r="A78">
        <v>19</v>
      </c>
      <c r="B78">
        <v>-12.645</v>
      </c>
      <c r="C78">
        <v>449</v>
      </c>
      <c r="D78">
        <v>100000</v>
      </c>
      <c r="E78">
        <v>200</v>
      </c>
      <c r="F78">
        <f>[1]!WallScanTrans(B78,I58,H58,J58,L58)+K58</f>
        <v>208.91994497020286</v>
      </c>
      <c r="G78">
        <f t="shared" si="1"/>
        <v>0.39782709135723676</v>
      </c>
    </row>
    <row r="79" spans="1:7">
      <c r="A79">
        <v>20</v>
      </c>
      <c r="B79">
        <v>-12.73</v>
      </c>
      <c r="C79">
        <v>450</v>
      </c>
      <c r="D79">
        <v>100000</v>
      </c>
      <c r="E79">
        <v>222</v>
      </c>
      <c r="F79">
        <f>[1]!WallScanTrans(B79,I58,H58,J58,L58)+K58</f>
        <v>208.91994497020286</v>
      </c>
      <c r="G79">
        <f t="shared" si="1"/>
        <v>0.77066594406541167</v>
      </c>
    </row>
    <row r="80" spans="1:7">
      <c r="A80">
        <v>21</v>
      </c>
      <c r="B80">
        <v>-12.805</v>
      </c>
      <c r="C80">
        <v>451</v>
      </c>
      <c r="D80">
        <v>100000</v>
      </c>
      <c r="E80">
        <v>196</v>
      </c>
      <c r="F80">
        <f>[1]!WallScanTrans(B80,I58,H58,J58,L58)+K58</f>
        <v>208.91994497020286</v>
      </c>
      <c r="G80">
        <f t="shared" si="1"/>
        <v>0.85165805118913396</v>
      </c>
    </row>
    <row r="81" spans="1:7">
      <c r="A81">
        <v>22</v>
      </c>
      <c r="B81">
        <v>-12.89</v>
      </c>
      <c r="C81">
        <v>432</v>
      </c>
      <c r="D81">
        <v>100000</v>
      </c>
      <c r="E81">
        <v>242</v>
      </c>
      <c r="F81">
        <f>[1]!WallScanTrans(B81,I58,H58,J58,L58)+K58</f>
        <v>208.91994497020286</v>
      </c>
      <c r="G81">
        <f t="shared" si="1"/>
        <v>4.5218596726215159</v>
      </c>
    </row>
    <row r="82" spans="1:7">
      <c r="A82">
        <v>23</v>
      </c>
      <c r="B82">
        <v>-12.97</v>
      </c>
      <c r="C82">
        <v>378</v>
      </c>
      <c r="D82">
        <v>100000</v>
      </c>
      <c r="E82">
        <v>318</v>
      </c>
      <c r="F82">
        <f>[1]!WallScanTrans(B82,I58,H58,J58,L58)+K58</f>
        <v>208.91994497020286</v>
      </c>
      <c r="G82">
        <f t="shared" si="1"/>
        <v>37.416535865734502</v>
      </c>
    </row>
    <row r="83" spans="1:7">
      <c r="A83">
        <v>24</v>
      </c>
      <c r="B83">
        <v>-13.05</v>
      </c>
      <c r="C83">
        <v>372</v>
      </c>
      <c r="D83">
        <v>100000</v>
      </c>
      <c r="E83">
        <v>361</v>
      </c>
      <c r="F83">
        <f>[1]!WallScanTrans(B83,I58,H58,J58,L58)+K58</f>
        <v>208.91994497020286</v>
      </c>
      <c r="G83">
        <f t="shared" si="1"/>
        <v>64.06743251486462</v>
      </c>
    </row>
    <row r="84" spans="1:7">
      <c r="A84">
        <v>25</v>
      </c>
      <c r="B84">
        <v>-13.13</v>
      </c>
      <c r="C84">
        <v>370</v>
      </c>
      <c r="D84">
        <v>100000</v>
      </c>
      <c r="E84">
        <v>338</v>
      </c>
      <c r="F84">
        <f>[1]!WallScanTrans(B84,I58,H58,J58,L58)+K58</f>
        <v>208.91994497020286</v>
      </c>
      <c r="G84">
        <f t="shared" si="1"/>
        <v>49.294853865371174</v>
      </c>
    </row>
    <row r="85" spans="1:7">
      <c r="A85" t="s">
        <v>0</v>
      </c>
    </row>
    <row r="86" spans="1:7">
      <c r="A86" t="s">
        <v>0</v>
      </c>
    </row>
    <row r="87" spans="1:7">
      <c r="A87" t="s">
        <v>0</v>
      </c>
    </row>
    <row r="88" spans="1:7">
      <c r="A88" t="s">
        <v>0</v>
      </c>
    </row>
    <row r="89" spans="1:7">
      <c r="A89" t="s">
        <v>14</v>
      </c>
    </row>
    <row r="90" spans="1:7">
      <c r="A90" t="s">
        <v>2</v>
      </c>
    </row>
    <row r="91" spans="1:7">
      <c r="A91" t="s">
        <v>3</v>
      </c>
    </row>
    <row r="92" spans="1:7">
      <c r="A92" t="s">
        <v>4</v>
      </c>
    </row>
    <row r="93" spans="1:7">
      <c r="A93" t="s">
        <v>5</v>
      </c>
    </row>
    <row r="94" spans="1:7">
      <c r="A94" t="s">
        <v>6</v>
      </c>
    </row>
    <row r="95" spans="1:7">
      <c r="A95" t="s">
        <v>7</v>
      </c>
    </row>
    <row r="96" spans="1:7">
      <c r="A96" t="s">
        <v>15</v>
      </c>
    </row>
    <row r="97" spans="1:12">
      <c r="A97" t="s">
        <v>9</v>
      </c>
    </row>
    <row r="98" spans="1:12">
      <c r="A98" t="s">
        <v>10</v>
      </c>
    </row>
    <row r="99" spans="1:12">
      <c r="A99" t="s">
        <v>11</v>
      </c>
      <c r="H99" t="s">
        <v>68</v>
      </c>
      <c r="I99" t="s">
        <v>69</v>
      </c>
      <c r="J99" t="s">
        <v>70</v>
      </c>
      <c r="K99" t="s">
        <v>71</v>
      </c>
      <c r="L99" t="s">
        <v>29</v>
      </c>
    </row>
    <row r="100" spans="1:12">
      <c r="A100" t="s">
        <v>0</v>
      </c>
      <c r="H100">
        <v>-12.359705363884295</v>
      </c>
      <c r="I100">
        <v>75.447799399419011</v>
      </c>
      <c r="J100">
        <v>0.18772731572147935</v>
      </c>
      <c r="K100">
        <v>345.40096825139608</v>
      </c>
      <c r="L100">
        <v>90.2</v>
      </c>
    </row>
    <row r="101" spans="1:12">
      <c r="A101" t="s">
        <v>50</v>
      </c>
      <c r="B101" t="s">
        <v>43</v>
      </c>
      <c r="C101" t="s">
        <v>32</v>
      </c>
      <c r="D101" t="s">
        <v>49</v>
      </c>
      <c r="E101" t="s">
        <v>48</v>
      </c>
      <c r="F101" t="s">
        <v>72</v>
      </c>
      <c r="G101" t="s">
        <v>73</v>
      </c>
      <c r="H101" t="s">
        <v>74</v>
      </c>
    </row>
    <row r="102" spans="1:12">
      <c r="A102">
        <v>1</v>
      </c>
      <c r="B102">
        <v>-11.2</v>
      </c>
      <c r="C102">
        <v>368</v>
      </c>
      <c r="D102">
        <v>100000</v>
      </c>
      <c r="E102">
        <v>406</v>
      </c>
      <c r="F102">
        <f>[1]!WallScanTrans(B102,I100,H100,J100,L100)+K100</f>
        <v>420.84876765081509</v>
      </c>
      <c r="G102">
        <f>(F102-E102)^2/E102</f>
        <v>0.5430687210539229</v>
      </c>
      <c r="H102">
        <f>SUM(G102:G126)/(COUNT(G102:G126)-5)</f>
        <v>0.77500192873548668</v>
      </c>
    </row>
    <row r="103" spans="1:12">
      <c r="A103">
        <v>2</v>
      </c>
      <c r="B103">
        <v>-11.29</v>
      </c>
      <c r="C103">
        <v>368</v>
      </c>
      <c r="D103">
        <v>100000</v>
      </c>
      <c r="E103">
        <v>407</v>
      </c>
      <c r="F103">
        <f>[1]!WallScanTrans(B103,I100,H100,J100,L100)+K100</f>
        <v>420.84876765081509</v>
      </c>
      <c r="G103">
        <f t="shared" ref="G103:G126" si="2">(F103-E103)^2/E103</f>
        <v>0.47122448512595216</v>
      </c>
    </row>
    <row r="104" spans="1:12">
      <c r="A104">
        <v>3</v>
      </c>
      <c r="B104">
        <v>-11.365</v>
      </c>
      <c r="C104">
        <v>367</v>
      </c>
      <c r="D104">
        <v>100000</v>
      </c>
      <c r="E104">
        <v>468</v>
      </c>
      <c r="F104">
        <f>[1]!WallScanTrans(B104,I100,H100,J100,L100)+K100</f>
        <v>420.84876765081509</v>
      </c>
      <c r="G104">
        <f t="shared" si="2"/>
        <v>4.7505100684761148</v>
      </c>
    </row>
    <row r="105" spans="1:12">
      <c r="A105">
        <v>4</v>
      </c>
      <c r="B105">
        <v>-11.445</v>
      </c>
      <c r="C105">
        <v>367</v>
      </c>
      <c r="D105">
        <v>100000</v>
      </c>
      <c r="E105">
        <v>444</v>
      </c>
      <c r="F105">
        <f>[1]!WallScanTrans(B105,I100,H100,J100,L100)+K100</f>
        <v>420.84876765081509</v>
      </c>
      <c r="G105">
        <f t="shared" si="2"/>
        <v>1.2071611695629409</v>
      </c>
    </row>
    <row r="106" spans="1:12">
      <c r="A106">
        <v>5</v>
      </c>
      <c r="B106">
        <v>-11.53</v>
      </c>
      <c r="C106">
        <v>376</v>
      </c>
      <c r="D106">
        <v>100000</v>
      </c>
      <c r="E106">
        <v>421</v>
      </c>
      <c r="F106">
        <f>[1]!WallScanTrans(B106,I100,H100,J100,L100)+K100</f>
        <v>420.84876765081509</v>
      </c>
      <c r="G106">
        <f t="shared" si="2"/>
        <v>5.4325946413268852E-5</v>
      </c>
    </row>
    <row r="107" spans="1:12">
      <c r="A107">
        <v>6</v>
      </c>
      <c r="B107">
        <v>-11.605</v>
      </c>
      <c r="C107">
        <v>373</v>
      </c>
      <c r="D107">
        <v>100000</v>
      </c>
      <c r="E107">
        <v>438</v>
      </c>
      <c r="F107">
        <f>[1]!WallScanTrans(B107,I100,H100,J100,L100)+K100</f>
        <v>420.84876765081509</v>
      </c>
      <c r="G107">
        <f t="shared" si="2"/>
        <v>0.67160906642860019</v>
      </c>
    </row>
    <row r="108" spans="1:12">
      <c r="A108">
        <v>7</v>
      </c>
      <c r="B108">
        <v>-11.685</v>
      </c>
      <c r="C108">
        <v>361</v>
      </c>
      <c r="D108">
        <v>100000</v>
      </c>
      <c r="E108">
        <v>436</v>
      </c>
      <c r="F108">
        <f>[1]!WallScanTrans(B108,I100,H100,J100,L100)+K100</f>
        <v>420.84876765081509</v>
      </c>
      <c r="G108">
        <f t="shared" si="2"/>
        <v>0.52651339839217259</v>
      </c>
    </row>
    <row r="109" spans="1:12">
      <c r="A109">
        <v>8</v>
      </c>
      <c r="B109">
        <v>-11.775</v>
      </c>
      <c r="C109">
        <v>361</v>
      </c>
      <c r="D109">
        <v>100000</v>
      </c>
      <c r="E109">
        <v>404</v>
      </c>
      <c r="F109">
        <f>[1]!WallScanTrans(B109,I100,H100,J100,L100)+K100</f>
        <v>420.84876765081509</v>
      </c>
      <c r="G109">
        <f t="shared" si="2"/>
        <v>0.7026756716612701</v>
      </c>
    </row>
    <row r="110" spans="1:12">
      <c r="A110">
        <v>9</v>
      </c>
      <c r="B110">
        <v>-11.85</v>
      </c>
      <c r="C110">
        <v>359</v>
      </c>
      <c r="D110">
        <v>100000</v>
      </c>
      <c r="E110">
        <v>408</v>
      </c>
      <c r="F110">
        <f>[1]!WallScanTrans(B110,I100,H100,J100,L100)+K100</f>
        <v>420.84876765081509</v>
      </c>
      <c r="G110">
        <f t="shared" si="2"/>
        <v>0.40463438760939302</v>
      </c>
    </row>
    <row r="111" spans="1:12">
      <c r="A111">
        <v>10</v>
      </c>
      <c r="B111">
        <v>-11.935</v>
      </c>
      <c r="C111">
        <v>359</v>
      </c>
      <c r="D111">
        <v>100000</v>
      </c>
      <c r="E111">
        <v>395</v>
      </c>
      <c r="F111">
        <f>[1]!WallScanTrans(B111,I100,H100,J100,L100)+K100</f>
        <v>420.84876765081509</v>
      </c>
      <c r="G111">
        <f t="shared" si="2"/>
        <v>1.6915412381413284</v>
      </c>
    </row>
    <row r="112" spans="1:12">
      <c r="A112">
        <v>11</v>
      </c>
      <c r="B112">
        <v>-12.02</v>
      </c>
      <c r="C112">
        <v>358</v>
      </c>
      <c r="D112">
        <v>100000</v>
      </c>
      <c r="E112">
        <v>416</v>
      </c>
      <c r="F112">
        <f>[1]!WallScanTrans(B112,I100,H100,J100,L100)+K100</f>
        <v>420.84876765081509</v>
      </c>
      <c r="G112">
        <f t="shared" si="2"/>
        <v>5.6515739739401195E-2</v>
      </c>
    </row>
    <row r="113" spans="1:7">
      <c r="A113">
        <v>12</v>
      </c>
      <c r="B113">
        <v>-12.095000000000001</v>
      </c>
      <c r="C113">
        <v>374</v>
      </c>
      <c r="D113">
        <v>100000</v>
      </c>
      <c r="E113">
        <v>419</v>
      </c>
      <c r="F113">
        <f>[1]!WallScanTrans(B113,I100,H100,J100,L100)+K100</f>
        <v>420.8487129958686</v>
      </c>
      <c r="G113">
        <f t="shared" si="2"/>
        <v>8.1568967567862485E-3</v>
      </c>
    </row>
    <row r="114" spans="1:7">
      <c r="A114">
        <v>13</v>
      </c>
      <c r="B114">
        <v>-12.17</v>
      </c>
      <c r="C114">
        <v>370</v>
      </c>
      <c r="D114">
        <v>100000</v>
      </c>
      <c r="E114">
        <v>423</v>
      </c>
      <c r="F114">
        <f>[1]!WallScanTrans(B114,I100,H100,J100,L100)+K100</f>
        <v>417.8018965609341</v>
      </c>
      <c r="G114">
        <f t="shared" si="2"/>
        <v>6.3877728991084556E-2</v>
      </c>
    </row>
    <row r="115" spans="1:7">
      <c r="A115">
        <v>14</v>
      </c>
      <c r="B115">
        <v>-12.244999999999999</v>
      </c>
      <c r="C115">
        <v>365</v>
      </c>
      <c r="D115">
        <v>100000</v>
      </c>
      <c r="E115">
        <v>399</v>
      </c>
      <c r="F115">
        <f>[1]!WallScanTrans(B115,I100,H100,J100,L100)+K100</f>
        <v>408.71284670705245</v>
      </c>
      <c r="G115">
        <f t="shared" si="2"/>
        <v>0.23643957682882108</v>
      </c>
    </row>
    <row r="116" spans="1:7">
      <c r="A116">
        <v>15</v>
      </c>
      <c r="B116">
        <v>-12.324999999999999</v>
      </c>
      <c r="C116">
        <v>366</v>
      </c>
      <c r="D116">
        <v>100000</v>
      </c>
      <c r="E116">
        <v>392</v>
      </c>
      <c r="F116">
        <f>[1]!WallScanTrans(B116,I100,H100,J100,L100)+K100</f>
        <v>392.35797625002772</v>
      </c>
      <c r="G116">
        <f t="shared" si="2"/>
        <v>3.2690560097935596E-4</v>
      </c>
    </row>
    <row r="117" spans="1:7">
      <c r="A117">
        <v>16</v>
      </c>
      <c r="B117">
        <v>-12.41</v>
      </c>
      <c r="C117">
        <v>367</v>
      </c>
      <c r="D117">
        <v>100000</v>
      </c>
      <c r="E117">
        <v>379</v>
      </c>
      <c r="F117">
        <f>[1]!WallScanTrans(B117,I100,H100,J100,L100)+K100</f>
        <v>370.16545478844671</v>
      </c>
      <c r="G117">
        <f t="shared" si="2"/>
        <v>0.20593453587065746</v>
      </c>
    </row>
    <row r="118" spans="1:7">
      <c r="A118">
        <v>17</v>
      </c>
      <c r="B118">
        <v>-12.49</v>
      </c>
      <c r="C118">
        <v>366</v>
      </c>
      <c r="D118">
        <v>100000</v>
      </c>
      <c r="E118">
        <v>358</v>
      </c>
      <c r="F118">
        <f>[1]!WallScanTrans(B118,I100,H100,J100,L100)+K100</f>
        <v>355.15023263938554</v>
      </c>
      <c r="G118">
        <f t="shared" si="2"/>
        <v>2.2684843602300366E-2</v>
      </c>
    </row>
    <row r="119" spans="1:7">
      <c r="A119">
        <v>18</v>
      </c>
      <c r="B119">
        <v>-12.565</v>
      </c>
      <c r="C119">
        <v>366</v>
      </c>
      <c r="D119">
        <v>100000</v>
      </c>
      <c r="E119">
        <v>330</v>
      </c>
      <c r="F119">
        <f>[1]!WallScanTrans(B119,I100,H100,J100,L100)+K100</f>
        <v>347.31710307421974</v>
      </c>
      <c r="G119">
        <f t="shared" si="2"/>
        <v>0.90873351176712402</v>
      </c>
    </row>
    <row r="120" spans="1:7">
      <c r="A120">
        <v>19</v>
      </c>
      <c r="B120">
        <v>-12.645</v>
      </c>
      <c r="C120">
        <v>366</v>
      </c>
      <c r="D120">
        <v>100000</v>
      </c>
      <c r="E120">
        <v>328</v>
      </c>
      <c r="F120">
        <f>[1]!WallScanTrans(B120,I100,H100,J100,L100)+K100</f>
        <v>345.40096825139608</v>
      </c>
      <c r="G120">
        <f t="shared" si="2"/>
        <v>0.92315151245760463</v>
      </c>
    </row>
    <row r="121" spans="1:7">
      <c r="A121">
        <v>20</v>
      </c>
      <c r="B121">
        <v>-12.73</v>
      </c>
      <c r="C121">
        <v>367</v>
      </c>
      <c r="D121">
        <v>100000</v>
      </c>
      <c r="E121">
        <v>356</v>
      </c>
      <c r="F121">
        <f>[1]!WallScanTrans(B121,I100,H100,J100,L100)+K100</f>
        <v>345.40096825139608</v>
      </c>
      <c r="G121">
        <f t="shared" si="2"/>
        <v>0.31556032024694908</v>
      </c>
    </row>
    <row r="122" spans="1:7">
      <c r="A122">
        <v>21</v>
      </c>
      <c r="B122">
        <v>-12.815</v>
      </c>
      <c r="C122">
        <v>367</v>
      </c>
      <c r="D122">
        <v>100000</v>
      </c>
      <c r="E122">
        <v>341</v>
      </c>
      <c r="F122">
        <f>[1]!WallScanTrans(B122,I100,H100,J100,L100)+K100</f>
        <v>345.40096825139608</v>
      </c>
      <c r="G122">
        <f t="shared" si="2"/>
        <v>5.6799183430487586E-2</v>
      </c>
    </row>
    <row r="123" spans="1:7">
      <c r="A123">
        <v>22</v>
      </c>
      <c r="B123">
        <v>-12.89</v>
      </c>
      <c r="C123">
        <v>366</v>
      </c>
      <c r="D123">
        <v>100000</v>
      </c>
      <c r="E123">
        <v>368</v>
      </c>
      <c r="F123">
        <f>[1]!WallScanTrans(B123,I100,H100,J100,L100)+K100</f>
        <v>345.40096825139608</v>
      </c>
      <c r="G123">
        <f t="shared" si="2"/>
        <v>1.3878158586261085</v>
      </c>
    </row>
    <row r="124" spans="1:7">
      <c r="A124">
        <v>23</v>
      </c>
      <c r="B124">
        <v>-12.97</v>
      </c>
      <c r="C124">
        <v>369</v>
      </c>
      <c r="D124">
        <v>100000</v>
      </c>
      <c r="E124">
        <v>348</v>
      </c>
      <c r="F124">
        <f>[1]!WallScanTrans(B124,I100,H100,J100,L100)+K100</f>
        <v>345.40096825139608</v>
      </c>
      <c r="G124">
        <f t="shared" si="2"/>
        <v>1.9410821926009056E-2</v>
      </c>
    </row>
    <row r="125" spans="1:7">
      <c r="A125">
        <v>24</v>
      </c>
      <c r="B125">
        <v>-13.05</v>
      </c>
      <c r="C125">
        <v>366</v>
      </c>
      <c r="D125">
        <v>100000</v>
      </c>
      <c r="E125">
        <v>353</v>
      </c>
      <c r="F125">
        <f>[1]!WallScanTrans(B125,I100,H100,J100,L100)+K100</f>
        <v>345.40096825139608</v>
      </c>
      <c r="G125">
        <f t="shared" si="2"/>
        <v>0.16358437256739478</v>
      </c>
    </row>
    <row r="126" spans="1:7">
      <c r="A126">
        <v>25</v>
      </c>
      <c r="B126">
        <v>-13.13</v>
      </c>
      <c r="C126">
        <v>366</v>
      </c>
      <c r="D126">
        <v>100000</v>
      </c>
      <c r="E126">
        <v>338</v>
      </c>
      <c r="F126">
        <f>[1]!WallScanTrans(B126,I100,H100,J100,L100)+K100</f>
        <v>345.40096825139608</v>
      </c>
      <c r="G126">
        <f t="shared" si="2"/>
        <v>0.16205423389991938</v>
      </c>
    </row>
    <row r="127" spans="1:7">
      <c r="A127" t="s">
        <v>0</v>
      </c>
    </row>
    <row r="128" spans="1:7">
      <c r="A128" t="s">
        <v>0</v>
      </c>
    </row>
    <row r="129" spans="1:12">
      <c r="A129" t="s">
        <v>0</v>
      </c>
    </row>
    <row r="130" spans="1:12">
      <c r="A130" t="s">
        <v>0</v>
      </c>
    </row>
    <row r="131" spans="1:12">
      <c r="A131" t="s">
        <v>16</v>
      </c>
    </row>
    <row r="132" spans="1:12">
      <c r="A132" t="s">
        <v>2</v>
      </c>
    </row>
    <row r="133" spans="1:12">
      <c r="A133" t="s">
        <v>3</v>
      </c>
    </row>
    <row r="134" spans="1:12">
      <c r="A134" t="s">
        <v>4</v>
      </c>
    </row>
    <row r="135" spans="1:12">
      <c r="A135" t="s">
        <v>5</v>
      </c>
    </row>
    <row r="136" spans="1:12">
      <c r="A136" t="s">
        <v>6</v>
      </c>
    </row>
    <row r="137" spans="1:12">
      <c r="A137" t="s">
        <v>7</v>
      </c>
    </row>
    <row r="138" spans="1:12">
      <c r="A138" t="s">
        <v>17</v>
      </c>
    </row>
    <row r="139" spans="1:12">
      <c r="A139" t="s">
        <v>9</v>
      </c>
    </row>
    <row r="140" spans="1:12">
      <c r="A140" t="s">
        <v>10</v>
      </c>
    </row>
    <row r="141" spans="1:12">
      <c r="A141" t="s">
        <v>11</v>
      </c>
      <c r="H141" t="s">
        <v>68</v>
      </c>
      <c r="I141" t="s">
        <v>69</v>
      </c>
      <c r="J141" t="s">
        <v>70</v>
      </c>
      <c r="K141" t="s">
        <v>71</v>
      </c>
      <c r="L141" t="s">
        <v>29</v>
      </c>
    </row>
    <row r="142" spans="1:12">
      <c r="A142" t="s">
        <v>0</v>
      </c>
      <c r="H142">
        <v>-13.18249295992381</v>
      </c>
      <c r="I142">
        <v>82.813359964800455</v>
      </c>
      <c r="J142">
        <v>0.14931012745565089</v>
      </c>
      <c r="K142">
        <v>332.28110924385413</v>
      </c>
      <c r="L142">
        <v>90.2</v>
      </c>
    </row>
    <row r="143" spans="1:12">
      <c r="A143" t="s">
        <v>50</v>
      </c>
      <c r="B143" t="s">
        <v>43</v>
      </c>
      <c r="C143" t="s">
        <v>32</v>
      </c>
      <c r="D143" t="s">
        <v>49</v>
      </c>
      <c r="E143" t="s">
        <v>48</v>
      </c>
      <c r="F143" t="s">
        <v>72</v>
      </c>
      <c r="G143" t="s">
        <v>73</v>
      </c>
      <c r="H143" t="s">
        <v>74</v>
      </c>
    </row>
    <row r="144" spans="1:12">
      <c r="A144">
        <v>1</v>
      </c>
      <c r="B144">
        <v>-12.074999999999999</v>
      </c>
      <c r="C144">
        <v>366</v>
      </c>
      <c r="D144">
        <v>100000</v>
      </c>
      <c r="E144">
        <v>461</v>
      </c>
      <c r="F144">
        <f>[1]!WallScanTrans(B144,I142,H142,J142,L142)+K142</f>
        <v>415.09446920865457</v>
      </c>
      <c r="G144">
        <f>(F144-E144)^2/E144</f>
        <v>4.571188193568684</v>
      </c>
      <c r="H144">
        <f>SUM(G144:G168)/(COUNT(G144:G168)-5)</f>
        <v>1.2223328741933686</v>
      </c>
    </row>
    <row r="145" spans="1:7">
      <c r="A145">
        <v>2</v>
      </c>
      <c r="B145">
        <v>-12.17</v>
      </c>
      <c r="C145">
        <v>366</v>
      </c>
      <c r="D145">
        <v>100000</v>
      </c>
      <c r="E145">
        <v>413</v>
      </c>
      <c r="F145">
        <f>[1]!WallScanTrans(B145,I142,H142,J142,L142)+K142</f>
        <v>415.09446920865457</v>
      </c>
      <c r="G145">
        <f t="shared" ref="G145:G168" si="3">(F145-E145)^2/E145</f>
        <v>1.0621794832934899E-2</v>
      </c>
    </row>
    <row r="146" spans="1:7">
      <c r="A146">
        <v>3</v>
      </c>
      <c r="B146">
        <v>-12.244999999999999</v>
      </c>
      <c r="C146">
        <v>370</v>
      </c>
      <c r="D146">
        <v>100000</v>
      </c>
      <c r="E146">
        <v>404</v>
      </c>
      <c r="F146">
        <f>[1]!WallScanTrans(B146,I142,H142,J142,L142)+K142</f>
        <v>415.09446920865457</v>
      </c>
      <c r="G146">
        <f t="shared" si="3"/>
        <v>0.30467140351926836</v>
      </c>
    </row>
    <row r="147" spans="1:7">
      <c r="A147">
        <v>4</v>
      </c>
      <c r="B147">
        <v>-12.33</v>
      </c>
      <c r="C147">
        <v>373</v>
      </c>
      <c r="D147">
        <v>100000</v>
      </c>
      <c r="E147">
        <v>399</v>
      </c>
      <c r="F147">
        <f>[1]!WallScanTrans(B147,I142,H142,J142,L142)+K142</f>
        <v>415.09446920865457</v>
      </c>
      <c r="G147">
        <f t="shared" si="3"/>
        <v>0.64920285490809559</v>
      </c>
    </row>
    <row r="148" spans="1:7">
      <c r="A148">
        <v>5</v>
      </c>
      <c r="B148">
        <v>-12.41</v>
      </c>
      <c r="C148">
        <v>373</v>
      </c>
      <c r="D148">
        <v>100000</v>
      </c>
      <c r="E148">
        <v>412</v>
      </c>
      <c r="F148">
        <f>[1]!WallScanTrans(B148,I142,H142,J142,L142)+K142</f>
        <v>415.09446920865457</v>
      </c>
      <c r="G148">
        <f t="shared" si="3"/>
        <v>2.3242086609978785E-2</v>
      </c>
    </row>
    <row r="149" spans="1:7">
      <c r="A149">
        <v>6</v>
      </c>
      <c r="B149">
        <v>-12.49</v>
      </c>
      <c r="C149">
        <v>377</v>
      </c>
      <c r="D149">
        <v>100000</v>
      </c>
      <c r="E149">
        <v>431</v>
      </c>
      <c r="F149">
        <f>[1]!WallScanTrans(B149,I142,H142,J142,L142)+K142</f>
        <v>415.09446920865457</v>
      </c>
      <c r="G149">
        <f t="shared" si="3"/>
        <v>0.5869742685717807</v>
      </c>
    </row>
    <row r="150" spans="1:7">
      <c r="A150">
        <v>7</v>
      </c>
      <c r="B150">
        <v>-12.565</v>
      </c>
      <c r="C150">
        <v>379</v>
      </c>
      <c r="D150">
        <v>100000</v>
      </c>
      <c r="E150">
        <v>389</v>
      </c>
      <c r="F150">
        <f>[1]!WallScanTrans(B150,I142,H142,J142,L142)+K142</f>
        <v>415.09446920865457</v>
      </c>
      <c r="G150">
        <f t="shared" si="3"/>
        <v>1.750440419746585</v>
      </c>
    </row>
    <row r="151" spans="1:7">
      <c r="A151">
        <v>8</v>
      </c>
      <c r="B151">
        <v>-12.65</v>
      </c>
      <c r="C151">
        <v>397</v>
      </c>
      <c r="D151">
        <v>100000</v>
      </c>
      <c r="E151">
        <v>418</v>
      </c>
      <c r="F151">
        <f>[1]!WallScanTrans(B151,I142,H142,J142,L142)+K142</f>
        <v>415.09446920865457</v>
      </c>
      <c r="G151">
        <f t="shared" si="3"/>
        <v>2.0196433443675561E-2</v>
      </c>
    </row>
    <row r="152" spans="1:7">
      <c r="A152">
        <v>9</v>
      </c>
      <c r="B152">
        <v>-12.73</v>
      </c>
      <c r="C152">
        <v>428</v>
      </c>
      <c r="D152">
        <v>100000</v>
      </c>
      <c r="E152">
        <v>401</v>
      </c>
      <c r="F152">
        <f>[1]!WallScanTrans(B152,I142,H142,J142,L142)+K142</f>
        <v>415.09446920865457</v>
      </c>
      <c r="G152">
        <f t="shared" si="3"/>
        <v>0.49539666402421911</v>
      </c>
    </row>
    <row r="153" spans="1:7">
      <c r="A153">
        <v>10</v>
      </c>
      <c r="B153">
        <v>-12.805</v>
      </c>
      <c r="C153">
        <v>423</v>
      </c>
      <c r="D153">
        <v>100000</v>
      </c>
      <c r="E153">
        <v>416</v>
      </c>
      <c r="F153">
        <f>[1]!WallScanTrans(B153,I142,H142,J142,L142)+K142</f>
        <v>415.09446920865457</v>
      </c>
      <c r="G153">
        <f t="shared" si="3"/>
        <v>1.9711202261410471E-3</v>
      </c>
    </row>
    <row r="154" spans="1:7">
      <c r="A154">
        <v>11</v>
      </c>
      <c r="B154">
        <v>-12.89</v>
      </c>
      <c r="C154">
        <v>423</v>
      </c>
      <c r="D154">
        <v>100000</v>
      </c>
      <c r="E154">
        <v>413</v>
      </c>
      <c r="F154">
        <f>[1]!WallScanTrans(B154,I142,H142,J142,L142)+K142</f>
        <v>415.09446920865457</v>
      </c>
      <c r="G154">
        <f t="shared" si="3"/>
        <v>1.0621794832934899E-2</v>
      </c>
    </row>
    <row r="155" spans="1:7">
      <c r="A155">
        <v>12</v>
      </c>
      <c r="B155">
        <v>-12.97</v>
      </c>
      <c r="C155">
        <v>427</v>
      </c>
      <c r="D155">
        <v>100000</v>
      </c>
      <c r="E155">
        <v>432</v>
      </c>
      <c r="F155">
        <f>[1]!WallScanTrans(B155,I142,H142,J142,L142)+K142</f>
        <v>415.09446920865457</v>
      </c>
      <c r="G155">
        <f t="shared" si="3"/>
        <v>0.66156706328038972</v>
      </c>
    </row>
    <row r="156" spans="1:7">
      <c r="A156">
        <v>13</v>
      </c>
      <c r="B156">
        <v>-13.05</v>
      </c>
      <c r="C156">
        <v>430</v>
      </c>
      <c r="D156">
        <v>100000</v>
      </c>
      <c r="E156">
        <v>407</v>
      </c>
      <c r="F156">
        <f>[1]!WallScanTrans(B156,I142,H142,J142,L142)+K142</f>
        <v>409.38161750646753</v>
      </c>
      <c r="G156">
        <f t="shared" si="3"/>
        <v>1.3936368420424174E-2</v>
      </c>
    </row>
    <row r="157" spans="1:7">
      <c r="A157">
        <v>14</v>
      </c>
      <c r="B157">
        <v>-13.125</v>
      </c>
      <c r="C157">
        <v>426</v>
      </c>
      <c r="D157">
        <v>100000</v>
      </c>
      <c r="E157">
        <v>403</v>
      </c>
      <c r="F157">
        <f>[1]!WallScanTrans(B157,I142,H142,J142,L142)+K142</f>
        <v>393.19487151205885</v>
      </c>
      <c r="G157">
        <f t="shared" si="3"/>
        <v>0.23856214557080654</v>
      </c>
    </row>
    <row r="158" spans="1:7">
      <c r="A158">
        <v>15</v>
      </c>
      <c r="B158">
        <v>-13.205</v>
      </c>
      <c r="C158">
        <v>395</v>
      </c>
      <c r="D158">
        <v>100000</v>
      </c>
      <c r="E158">
        <v>354</v>
      </c>
      <c r="F158">
        <f>[1]!WallScanTrans(B158,I142,H142,J142,L142)+K142</f>
        <v>365.31744423440159</v>
      </c>
      <c r="G158">
        <f t="shared" si="3"/>
        <v>0.36182074575929329</v>
      </c>
    </row>
    <row r="159" spans="1:7">
      <c r="A159">
        <v>16</v>
      </c>
      <c r="B159">
        <v>-13.28</v>
      </c>
      <c r="C159">
        <v>374</v>
      </c>
      <c r="D159">
        <v>100000</v>
      </c>
      <c r="E159">
        <v>352</v>
      </c>
      <c r="F159">
        <f>[1]!WallScanTrans(B159,I142,H142,J142,L142)+K142</f>
        <v>344.24012498361913</v>
      </c>
      <c r="G159">
        <f t="shared" si="3"/>
        <v>0.17106721667571614</v>
      </c>
    </row>
    <row r="160" spans="1:7">
      <c r="A160">
        <v>17</v>
      </c>
      <c r="B160">
        <v>-13.365</v>
      </c>
      <c r="C160">
        <v>368</v>
      </c>
      <c r="D160">
        <v>100000</v>
      </c>
      <c r="E160">
        <v>336</v>
      </c>
      <c r="F160">
        <f>[1]!WallScanTrans(B160,I142,H142,J142,L142)+K142</f>
        <v>333.02650870704781</v>
      </c>
      <c r="G160">
        <f t="shared" si="3"/>
        <v>2.631443592042406E-2</v>
      </c>
    </row>
    <row r="161" spans="1:7">
      <c r="A161">
        <v>18</v>
      </c>
      <c r="B161">
        <v>-13.445</v>
      </c>
      <c r="C161">
        <v>366</v>
      </c>
      <c r="D161">
        <v>100000</v>
      </c>
      <c r="E161">
        <v>353</v>
      </c>
      <c r="F161">
        <f>[1]!WallScanTrans(B161,I142,H142,J142,L142)+K142</f>
        <v>332.28110924385413</v>
      </c>
      <c r="G161">
        <f t="shared" si="3"/>
        <v>1.216069218598036</v>
      </c>
    </row>
    <row r="162" spans="1:7">
      <c r="A162">
        <v>19</v>
      </c>
      <c r="B162">
        <v>-13.52</v>
      </c>
      <c r="C162">
        <v>365</v>
      </c>
      <c r="D162">
        <v>100000</v>
      </c>
      <c r="E162">
        <v>338</v>
      </c>
      <c r="F162">
        <f>[1]!WallScanTrans(B162,I142,H142,J142,L142)+K142</f>
        <v>332.28110924385413</v>
      </c>
      <c r="G162">
        <f t="shared" si="3"/>
        <v>9.676246000216171E-2</v>
      </c>
    </row>
    <row r="163" spans="1:7">
      <c r="A163">
        <v>20</v>
      </c>
      <c r="B163">
        <v>-13.615</v>
      </c>
      <c r="C163">
        <v>364</v>
      </c>
      <c r="D163">
        <v>100000</v>
      </c>
      <c r="E163">
        <v>335</v>
      </c>
      <c r="F163">
        <f>[1]!WallScanTrans(B163,I142,H142,J142,L142)+K142</f>
        <v>332.28110924385413</v>
      </c>
      <c r="G163">
        <f t="shared" si="3"/>
        <v>2.2066766996583428E-2</v>
      </c>
    </row>
    <row r="164" spans="1:7">
      <c r="A164">
        <v>21</v>
      </c>
      <c r="B164">
        <v>-13.69</v>
      </c>
      <c r="C164">
        <v>360</v>
      </c>
      <c r="D164">
        <v>100000</v>
      </c>
      <c r="E164">
        <v>381</v>
      </c>
      <c r="F164">
        <f>[1]!WallScanTrans(B164,I142,H142,J142,L142)+K142</f>
        <v>332.28110924385413</v>
      </c>
      <c r="G164">
        <f t="shared" si="3"/>
        <v>6.2297383635414043</v>
      </c>
    </row>
    <row r="165" spans="1:7">
      <c r="A165">
        <v>22</v>
      </c>
      <c r="B165">
        <v>-13.77</v>
      </c>
      <c r="C165">
        <v>360</v>
      </c>
      <c r="D165">
        <v>100000</v>
      </c>
      <c r="E165">
        <v>327</v>
      </c>
      <c r="F165">
        <f>[1]!WallScanTrans(B165,I142,H142,J142,L142)+K142</f>
        <v>332.28110924385413</v>
      </c>
      <c r="G165">
        <f t="shared" si="3"/>
        <v>8.5290871087221914E-2</v>
      </c>
    </row>
    <row r="166" spans="1:7">
      <c r="A166">
        <v>23</v>
      </c>
      <c r="B166">
        <v>-13.855</v>
      </c>
      <c r="C166">
        <v>362</v>
      </c>
      <c r="D166">
        <v>100000</v>
      </c>
      <c r="E166">
        <v>294</v>
      </c>
      <c r="F166">
        <f>[1]!WallScanTrans(B166,I142,H142,J142,L142)+K142</f>
        <v>332.28110924385413</v>
      </c>
      <c r="G166">
        <f t="shared" si="3"/>
        <v>4.9845011052377357</v>
      </c>
    </row>
    <row r="167" spans="1:7">
      <c r="A167">
        <v>24</v>
      </c>
      <c r="B167">
        <v>-13.935</v>
      </c>
      <c r="C167">
        <v>360</v>
      </c>
      <c r="D167">
        <v>100000</v>
      </c>
      <c r="E167">
        <v>308</v>
      </c>
      <c r="F167">
        <f>[1]!WallScanTrans(B167,I142,H142,J142,L142)+K142</f>
        <v>332.28110924385413</v>
      </c>
      <c r="G167">
        <f t="shared" si="3"/>
        <v>1.9141956691947357</v>
      </c>
    </row>
    <row r="168" spans="1:7">
      <c r="A168">
        <v>25</v>
      </c>
      <c r="B168">
        <v>-14.015000000000001</v>
      </c>
      <c r="C168">
        <v>365</v>
      </c>
      <c r="D168">
        <v>100000</v>
      </c>
      <c r="E168">
        <v>332</v>
      </c>
      <c r="F168">
        <f>[1]!WallScanTrans(B168,I142,H142,J142,L142)+K142</f>
        <v>332.28110924385413</v>
      </c>
      <c r="G168">
        <f t="shared" si="3"/>
        <v>2.3801929813325903E-4</v>
      </c>
    </row>
    <row r="169" spans="1:7">
      <c r="A169" t="s">
        <v>0</v>
      </c>
    </row>
    <row r="170" spans="1:7">
      <c r="A170" t="s">
        <v>0</v>
      </c>
    </row>
    <row r="171" spans="1:7">
      <c r="A171" t="s">
        <v>0</v>
      </c>
    </row>
    <row r="172" spans="1:7">
      <c r="A172" t="s">
        <v>0</v>
      </c>
    </row>
    <row r="173" spans="1:7">
      <c r="A173" t="s">
        <v>18</v>
      </c>
    </row>
    <row r="174" spans="1:7">
      <c r="A174" t="s">
        <v>2</v>
      </c>
    </row>
    <row r="175" spans="1:7">
      <c r="A175" t="s">
        <v>3</v>
      </c>
    </row>
    <row r="176" spans="1:7">
      <c r="A176" t="s">
        <v>4</v>
      </c>
    </row>
    <row r="177" spans="1:12">
      <c r="A177" t="s">
        <v>5</v>
      </c>
    </row>
    <row r="178" spans="1:12">
      <c r="A178" t="s">
        <v>6</v>
      </c>
    </row>
    <row r="179" spans="1:12">
      <c r="A179" t="s">
        <v>7</v>
      </c>
    </row>
    <row r="180" spans="1:12">
      <c r="A180" t="s">
        <v>19</v>
      </c>
    </row>
    <row r="181" spans="1:12">
      <c r="A181" t="s">
        <v>9</v>
      </c>
    </row>
    <row r="182" spans="1:12">
      <c r="A182" t="s">
        <v>10</v>
      </c>
    </row>
    <row r="183" spans="1:12">
      <c r="A183" t="s">
        <v>11</v>
      </c>
      <c r="H183" t="s">
        <v>68</v>
      </c>
      <c r="I183" t="s">
        <v>69</v>
      </c>
      <c r="J183" t="s">
        <v>70</v>
      </c>
      <c r="K183" t="s">
        <v>71</v>
      </c>
      <c r="L183" t="s">
        <v>29</v>
      </c>
    </row>
    <row r="184" spans="1:12">
      <c r="A184" t="s">
        <v>0</v>
      </c>
      <c r="H184">
        <v>-13.363595208260715</v>
      </c>
      <c r="I184">
        <v>86.631127884386231</v>
      </c>
      <c r="J184">
        <v>0.18981477045735839</v>
      </c>
      <c r="K184">
        <v>331.14811062966191</v>
      </c>
      <c r="L184">
        <v>90.2</v>
      </c>
    </row>
    <row r="185" spans="1:12">
      <c r="A185" t="s">
        <v>50</v>
      </c>
      <c r="B185" t="s">
        <v>43</v>
      </c>
      <c r="C185" t="s">
        <v>32</v>
      </c>
      <c r="D185" t="s">
        <v>49</v>
      </c>
      <c r="E185" t="s">
        <v>48</v>
      </c>
      <c r="F185" t="s">
        <v>72</v>
      </c>
      <c r="G185" t="s">
        <v>73</v>
      </c>
      <c r="H185" t="s">
        <v>74</v>
      </c>
    </row>
    <row r="186" spans="1:12">
      <c r="A186">
        <v>1</v>
      </c>
      <c r="B186">
        <v>-12.21</v>
      </c>
      <c r="C186">
        <v>366</v>
      </c>
      <c r="D186">
        <v>100000</v>
      </c>
      <c r="E186">
        <v>416</v>
      </c>
      <c r="F186">
        <f>[1]!WallScanTrans(B186,I184,H184,J184,L184)+K184</f>
        <v>417.77923851404813</v>
      </c>
      <c r="G186">
        <f>(F186-E186)^2/E186</f>
        <v>7.6098309852697188E-3</v>
      </c>
      <c r="H186">
        <f>SUM(G186:G210)/(COUNT(G186:G210)-5)</f>
        <v>0.88693074140244454</v>
      </c>
    </row>
    <row r="187" spans="1:12">
      <c r="A187">
        <v>2</v>
      </c>
      <c r="B187">
        <v>-12.305</v>
      </c>
      <c r="C187">
        <v>362</v>
      </c>
      <c r="D187">
        <v>100000</v>
      </c>
      <c r="E187">
        <v>400</v>
      </c>
      <c r="F187">
        <f>[1]!WallScanTrans(B187,I184,H184,J184,L184)+K184</f>
        <v>417.77923851404813</v>
      </c>
      <c r="G187">
        <f t="shared" ref="G187:G210" si="4">(F187-E187)^2/E187</f>
        <v>0.790253305348531</v>
      </c>
    </row>
    <row r="188" spans="1:12">
      <c r="A188">
        <v>3</v>
      </c>
      <c r="B188">
        <v>-12.385</v>
      </c>
      <c r="C188">
        <v>367</v>
      </c>
      <c r="D188">
        <v>100000</v>
      </c>
      <c r="E188">
        <v>383</v>
      </c>
      <c r="F188">
        <f>[1]!WallScanTrans(B188,I184,H184,J184,L184)+K184</f>
        <v>417.77923851404813</v>
      </c>
      <c r="G188">
        <f t="shared" si="4"/>
        <v>3.1582126151881171</v>
      </c>
    </row>
    <row r="189" spans="1:12">
      <c r="A189">
        <v>4</v>
      </c>
      <c r="B189">
        <v>-12.46</v>
      </c>
      <c r="C189">
        <v>364</v>
      </c>
      <c r="D189">
        <v>100000</v>
      </c>
      <c r="E189">
        <v>461</v>
      </c>
      <c r="F189">
        <f>[1]!WallScanTrans(B189,I184,H184,J184,L184)+K184</f>
        <v>417.77923851404813</v>
      </c>
      <c r="G189">
        <f t="shared" si="4"/>
        <v>4.052134974892712</v>
      </c>
    </row>
    <row r="190" spans="1:12">
      <c r="A190">
        <v>5</v>
      </c>
      <c r="B190">
        <v>-12.545</v>
      </c>
      <c r="C190">
        <v>366</v>
      </c>
      <c r="D190">
        <v>100000</v>
      </c>
      <c r="E190">
        <v>415</v>
      </c>
      <c r="F190">
        <f>[1]!WallScanTrans(B190,I184,H184,J184,L184)+K184</f>
        <v>417.77923851404813</v>
      </c>
      <c r="G190">
        <f t="shared" si="4"/>
        <v>1.8612449922815581E-2</v>
      </c>
    </row>
    <row r="191" spans="1:12">
      <c r="A191">
        <v>6</v>
      </c>
      <c r="B191">
        <v>-12.62</v>
      </c>
      <c r="C191">
        <v>364</v>
      </c>
      <c r="D191">
        <v>100000</v>
      </c>
      <c r="E191">
        <v>436</v>
      </c>
      <c r="F191">
        <f>[1]!WallScanTrans(B191,I184,H184,J184,L184)+K184</f>
        <v>417.77923851404813</v>
      </c>
      <c r="G191">
        <f t="shared" si="4"/>
        <v>0.76145905763290578</v>
      </c>
    </row>
    <row r="192" spans="1:12">
      <c r="A192">
        <v>7</v>
      </c>
      <c r="B192">
        <v>-12.7</v>
      </c>
      <c r="C192">
        <v>357</v>
      </c>
      <c r="D192">
        <v>100000</v>
      </c>
      <c r="E192">
        <v>428</v>
      </c>
      <c r="F192">
        <f>[1]!WallScanTrans(B192,I184,H184,J184,L184)+K184</f>
        <v>417.77923851404813</v>
      </c>
      <c r="G192">
        <f t="shared" si="4"/>
        <v>0.24407468540354452</v>
      </c>
    </row>
    <row r="193" spans="1:7">
      <c r="A193">
        <v>8</v>
      </c>
      <c r="B193">
        <v>-12.785</v>
      </c>
      <c r="C193">
        <v>354</v>
      </c>
      <c r="D193">
        <v>100000</v>
      </c>
      <c r="E193">
        <v>448</v>
      </c>
      <c r="F193">
        <f>[1]!WallScanTrans(B193,I184,H184,J184,L184)+K184</f>
        <v>417.77923851404813</v>
      </c>
      <c r="G193">
        <f t="shared" si="4"/>
        <v>2.0386036267651604</v>
      </c>
    </row>
    <row r="194" spans="1:7">
      <c r="A194">
        <v>9</v>
      </c>
      <c r="B194">
        <v>-12.87</v>
      </c>
      <c r="C194">
        <v>355</v>
      </c>
      <c r="D194">
        <v>100000</v>
      </c>
      <c r="E194">
        <v>408</v>
      </c>
      <c r="F194">
        <f>[1]!WallScanTrans(B194,I184,H184,J184,L184)+K184</f>
        <v>417.77923851404813</v>
      </c>
      <c r="G194">
        <f t="shared" si="4"/>
        <v>0.23439584783000567</v>
      </c>
    </row>
    <row r="195" spans="1:7">
      <c r="A195">
        <v>10</v>
      </c>
      <c r="B195">
        <v>-12.95</v>
      </c>
      <c r="C195">
        <v>353</v>
      </c>
      <c r="D195">
        <v>100000</v>
      </c>
      <c r="E195">
        <v>408</v>
      </c>
      <c r="F195">
        <f>[1]!WallScanTrans(B195,I184,H184,J184,L184)+K184</f>
        <v>417.77923851404813</v>
      </c>
      <c r="G195">
        <f t="shared" si="4"/>
        <v>0.23439584783000567</v>
      </c>
    </row>
    <row r="196" spans="1:7">
      <c r="A196">
        <v>11</v>
      </c>
      <c r="B196">
        <v>-13.02</v>
      </c>
      <c r="C196">
        <v>353</v>
      </c>
      <c r="D196">
        <v>100000</v>
      </c>
      <c r="E196">
        <v>400</v>
      </c>
      <c r="F196">
        <f>[1]!WallScanTrans(B196,I184,H184,J184,L184)+K184</f>
        <v>417.77923851404813</v>
      </c>
      <c r="G196">
        <f t="shared" si="4"/>
        <v>0.790253305348531</v>
      </c>
    </row>
    <row r="197" spans="1:7">
      <c r="A197">
        <v>12</v>
      </c>
      <c r="B197">
        <v>-13.105</v>
      </c>
      <c r="C197">
        <v>357</v>
      </c>
      <c r="D197">
        <v>100000</v>
      </c>
      <c r="E197">
        <v>419</v>
      </c>
      <c r="F197">
        <f>[1]!WallScanTrans(B197,I184,H184,J184,L184)+K184</f>
        <v>417.72620944005507</v>
      </c>
      <c r="G197">
        <f t="shared" si="4"/>
        <v>3.8724162066940634E-3</v>
      </c>
    </row>
    <row r="198" spans="1:7">
      <c r="A198">
        <v>13</v>
      </c>
      <c r="B198">
        <v>-13.185</v>
      </c>
      <c r="C198">
        <v>355</v>
      </c>
      <c r="D198">
        <v>100000</v>
      </c>
      <c r="E198">
        <v>427</v>
      </c>
      <c r="F198">
        <f>[1]!WallScanTrans(B198,I184,H184,J184,L184)+K184</f>
        <v>412.96075542188333</v>
      </c>
      <c r="G198">
        <f t="shared" si="4"/>
        <v>0.46159341527910586</v>
      </c>
    </row>
    <row r="199" spans="1:7">
      <c r="A199">
        <v>14</v>
      </c>
      <c r="B199">
        <v>-13.265000000000001</v>
      </c>
      <c r="C199">
        <v>355</v>
      </c>
      <c r="D199">
        <v>100000</v>
      </c>
      <c r="E199">
        <v>386</v>
      </c>
      <c r="F199">
        <f>[1]!WallScanTrans(B199,I184,H184,J184,L184)+K184</f>
        <v>400.4742353159852</v>
      </c>
      <c r="G199">
        <f t="shared" si="4"/>
        <v>0.54275515021376453</v>
      </c>
    </row>
    <row r="200" spans="1:7">
      <c r="A200">
        <v>15</v>
      </c>
      <c r="B200">
        <v>-13.345000000000001</v>
      </c>
      <c r="C200">
        <v>356</v>
      </c>
      <c r="D200">
        <v>100000</v>
      </c>
      <c r="E200">
        <v>384</v>
      </c>
      <c r="F200">
        <f>[1]!WallScanTrans(B200,I184,H184,J184,L184)+K184</f>
        <v>380.26664912236066</v>
      </c>
      <c r="G200">
        <f t="shared" si="4"/>
        <v>3.6296637436381306E-2</v>
      </c>
    </row>
    <row r="201" spans="1:7">
      <c r="A201">
        <v>16</v>
      </c>
      <c r="B201">
        <v>-13.425000000000001</v>
      </c>
      <c r="C201">
        <v>356</v>
      </c>
      <c r="D201">
        <v>100000</v>
      </c>
      <c r="E201">
        <v>364</v>
      </c>
      <c r="F201">
        <f>[1]!WallScanTrans(B201,I184,H184,J184,L184)+K184</f>
        <v>356.88684899072683</v>
      </c>
      <c r="G201">
        <f t="shared" si="4"/>
        <v>0.13900252000198868</v>
      </c>
    </row>
    <row r="202" spans="1:7">
      <c r="A202">
        <v>17</v>
      </c>
      <c r="B202">
        <v>-13.5</v>
      </c>
      <c r="C202">
        <v>354</v>
      </c>
      <c r="D202">
        <v>100000</v>
      </c>
      <c r="E202">
        <v>330</v>
      </c>
      <c r="F202">
        <f>[1]!WallScanTrans(B202,I184,H184,J184,L184)+K184</f>
        <v>341.58949816084572</v>
      </c>
      <c r="G202">
        <f t="shared" si="4"/>
        <v>0.40701959884923139</v>
      </c>
    </row>
    <row r="203" spans="1:7">
      <c r="A203">
        <v>18</v>
      </c>
      <c r="B203">
        <v>-13.58</v>
      </c>
      <c r="C203">
        <v>355</v>
      </c>
      <c r="D203">
        <v>100000</v>
      </c>
      <c r="E203">
        <v>343</v>
      </c>
      <c r="F203">
        <f>[1]!WallScanTrans(B203,I184,H184,J184,L184)+K184</f>
        <v>332.75210671479067</v>
      </c>
      <c r="G203">
        <f t="shared" si="4"/>
        <v>0.30617876613713835</v>
      </c>
    </row>
    <row r="204" spans="1:7">
      <c r="A204">
        <v>19</v>
      </c>
      <c r="B204">
        <v>-13.66</v>
      </c>
      <c r="C204">
        <v>356</v>
      </c>
      <c r="D204">
        <v>100000</v>
      </c>
      <c r="E204">
        <v>336</v>
      </c>
      <c r="F204">
        <f>[1]!WallScanTrans(B204,I184,H184,J184,L184)+K184</f>
        <v>331.14811062966191</v>
      </c>
      <c r="G204">
        <f t="shared" si="4"/>
        <v>7.0061995422618165E-2</v>
      </c>
    </row>
    <row r="205" spans="1:7">
      <c r="A205">
        <v>20</v>
      </c>
      <c r="B205">
        <v>-13.744999999999999</v>
      </c>
      <c r="C205">
        <v>356</v>
      </c>
      <c r="D205">
        <v>100000</v>
      </c>
      <c r="E205">
        <v>330</v>
      </c>
      <c r="F205">
        <f>[1]!WallScanTrans(B205,I184,H184,J184,L184)+K184</f>
        <v>331.14811062966191</v>
      </c>
      <c r="G205">
        <f t="shared" si="4"/>
        <v>3.9944182361899335E-3</v>
      </c>
    </row>
    <row r="206" spans="1:7">
      <c r="A206">
        <v>21</v>
      </c>
      <c r="B206">
        <v>-13.824999999999999</v>
      </c>
      <c r="C206">
        <v>354</v>
      </c>
      <c r="D206">
        <v>100000</v>
      </c>
      <c r="E206">
        <v>320</v>
      </c>
      <c r="F206">
        <f>[1]!WallScanTrans(B206,I184,H184,J184,L184)+K184</f>
        <v>331.14811062966191</v>
      </c>
      <c r="G206">
        <f t="shared" si="4"/>
        <v>0.38837615815994053</v>
      </c>
    </row>
    <row r="207" spans="1:7">
      <c r="A207">
        <v>22</v>
      </c>
      <c r="B207">
        <v>-13.904999999999999</v>
      </c>
      <c r="C207">
        <v>354</v>
      </c>
      <c r="D207">
        <v>100000</v>
      </c>
      <c r="E207">
        <v>332</v>
      </c>
      <c r="F207">
        <f>[1]!WallScanTrans(B207,I184,H184,J184,L184)+K184</f>
        <v>331.14811062966191</v>
      </c>
      <c r="G207">
        <f t="shared" si="4"/>
        <v>2.1858900581175292E-3</v>
      </c>
    </row>
    <row r="208" spans="1:7">
      <c r="A208">
        <v>23</v>
      </c>
      <c r="B208">
        <v>-13.984999999999999</v>
      </c>
      <c r="C208">
        <v>357</v>
      </c>
      <c r="D208">
        <v>100000</v>
      </c>
      <c r="E208">
        <v>312</v>
      </c>
      <c r="F208">
        <f>[1]!WallScanTrans(B208,I184,H184,J184,L184)+K184</f>
        <v>331.14811062966191</v>
      </c>
      <c r="G208">
        <f t="shared" si="4"/>
        <v>1.1751607073261909</v>
      </c>
    </row>
    <row r="209" spans="1:7">
      <c r="A209">
        <v>24</v>
      </c>
      <c r="B209">
        <v>-14.065</v>
      </c>
      <c r="C209">
        <v>356</v>
      </c>
      <c r="D209">
        <v>100000</v>
      </c>
      <c r="E209">
        <v>357</v>
      </c>
      <c r="F209">
        <f>[1]!WallScanTrans(B209,I184,H184,J184,L184)+K184</f>
        <v>331.14811062966191</v>
      </c>
      <c r="G209">
        <f t="shared" si="4"/>
        <v>1.8720453333787095</v>
      </c>
    </row>
    <row r="210" spans="1:7">
      <c r="A210">
        <v>25</v>
      </c>
      <c r="B210">
        <v>-14.145</v>
      </c>
      <c r="C210">
        <v>356</v>
      </c>
      <c r="D210">
        <v>100000</v>
      </c>
      <c r="E210">
        <v>331</v>
      </c>
      <c r="F210">
        <f>[1]!WallScanTrans(B210,I184,H184,J184,L184)+K184</f>
        <v>331.14811062966191</v>
      </c>
      <c r="G210">
        <f t="shared" si="4"/>
        <v>6.6274195223108183E-5</v>
      </c>
    </row>
    <row r="211" spans="1:7">
      <c r="A211" t="s">
        <v>0</v>
      </c>
    </row>
    <row r="212" spans="1:7">
      <c r="A212" t="s">
        <v>0</v>
      </c>
    </row>
    <row r="213" spans="1:7">
      <c r="A213" t="s">
        <v>0</v>
      </c>
    </row>
    <row r="214" spans="1:7">
      <c r="A214" t="s">
        <v>0</v>
      </c>
    </row>
    <row r="215" spans="1:7">
      <c r="A215" t="s">
        <v>20</v>
      </c>
    </row>
    <row r="216" spans="1:7">
      <c r="A216" t="s">
        <v>2</v>
      </c>
    </row>
    <row r="217" spans="1:7">
      <c r="A217" t="s">
        <v>3</v>
      </c>
    </row>
    <row r="218" spans="1:7">
      <c r="A218" t="s">
        <v>4</v>
      </c>
    </row>
    <row r="219" spans="1:7">
      <c r="A219" t="s">
        <v>5</v>
      </c>
    </row>
    <row r="220" spans="1:7">
      <c r="A220" t="s">
        <v>6</v>
      </c>
    </row>
    <row r="221" spans="1:7">
      <c r="A221" t="s">
        <v>7</v>
      </c>
    </row>
    <row r="222" spans="1:7">
      <c r="A222" t="s">
        <v>21</v>
      </c>
    </row>
    <row r="223" spans="1:7">
      <c r="A223" t="s">
        <v>9</v>
      </c>
    </row>
    <row r="224" spans="1:7">
      <c r="A224" t="s">
        <v>10</v>
      </c>
    </row>
    <row r="225" spans="1:12">
      <c r="A225" t="s">
        <v>11</v>
      </c>
      <c r="H225" t="s">
        <v>68</v>
      </c>
      <c r="I225" t="s">
        <v>69</v>
      </c>
      <c r="J225" t="s">
        <v>70</v>
      </c>
      <c r="K225" t="s">
        <v>71</v>
      </c>
      <c r="L225" t="s">
        <v>29</v>
      </c>
    </row>
    <row r="226" spans="1:12">
      <c r="A226" t="s">
        <v>0</v>
      </c>
      <c r="H226">
        <v>-13.356317702770308</v>
      </c>
      <c r="I226">
        <v>91.644145071127255</v>
      </c>
      <c r="J226">
        <v>0.20606245680300464</v>
      </c>
      <c r="K226">
        <v>328.39229806251393</v>
      </c>
      <c r="L226">
        <v>90.2</v>
      </c>
    </row>
    <row r="227" spans="1:12">
      <c r="A227" t="s">
        <v>50</v>
      </c>
      <c r="B227" t="s">
        <v>43</v>
      </c>
      <c r="C227" t="s">
        <v>32</v>
      </c>
      <c r="D227" t="s">
        <v>49</v>
      </c>
      <c r="E227" t="s">
        <v>48</v>
      </c>
      <c r="F227" t="s">
        <v>72</v>
      </c>
      <c r="G227" t="s">
        <v>73</v>
      </c>
      <c r="H227" t="s">
        <v>74</v>
      </c>
    </row>
    <row r="228" spans="1:12">
      <c r="A228">
        <v>1</v>
      </c>
      <c r="B228">
        <v>-12.33</v>
      </c>
      <c r="C228">
        <v>356</v>
      </c>
      <c r="D228">
        <v>100000</v>
      </c>
      <c r="E228">
        <v>455</v>
      </c>
      <c r="F228">
        <f>[1]!WallScanTrans(B228,I226,H226,J226,L226)+K226</f>
        <v>420.03644313364117</v>
      </c>
      <c r="G228">
        <f>(F228-E228)^2/E228</f>
        <v>2.6867039752683683</v>
      </c>
      <c r="H228">
        <f>SUM(G228:G252)/(COUNT(G228:G252)-5)</f>
        <v>1.6405707298439598</v>
      </c>
    </row>
    <row r="229" spans="1:12">
      <c r="A229">
        <v>2</v>
      </c>
      <c r="B229">
        <v>-12.435</v>
      </c>
      <c r="C229">
        <v>354</v>
      </c>
      <c r="D229">
        <v>100000</v>
      </c>
      <c r="E229">
        <v>431</v>
      </c>
      <c r="F229">
        <f>[1]!WallScanTrans(B229,I226,H226,J226,L226)+K226</f>
        <v>420.03644313364117</v>
      </c>
      <c r="G229">
        <f t="shared" ref="G229:G252" si="5">(F229-E229)^2/E229</f>
        <v>0.27888533448232905</v>
      </c>
    </row>
    <row r="230" spans="1:12">
      <c r="A230">
        <v>3</v>
      </c>
      <c r="B230">
        <v>-12.515000000000001</v>
      </c>
      <c r="C230">
        <v>356</v>
      </c>
      <c r="D230">
        <v>100000</v>
      </c>
      <c r="E230">
        <v>432</v>
      </c>
      <c r="F230">
        <f>[1]!WallScanTrans(B230,I226,H226,J226,L226)+K226</f>
        <v>420.03644313364117</v>
      </c>
      <c r="G230">
        <f t="shared" si="5"/>
        <v>0.33131178910787384</v>
      </c>
    </row>
    <row r="231" spans="1:12">
      <c r="A231">
        <v>4</v>
      </c>
      <c r="B231">
        <v>-12.585000000000001</v>
      </c>
      <c r="C231">
        <v>353</v>
      </c>
      <c r="D231">
        <v>100000</v>
      </c>
      <c r="E231">
        <v>421</v>
      </c>
      <c r="F231">
        <f>[1]!WallScanTrans(B231,I226,H226,J226,L226)+K226</f>
        <v>420.03644313364117</v>
      </c>
      <c r="G231">
        <f t="shared" si="5"/>
        <v>2.2053250230575907E-3</v>
      </c>
    </row>
    <row r="232" spans="1:12">
      <c r="A232">
        <v>5</v>
      </c>
      <c r="B232">
        <v>-12.67</v>
      </c>
      <c r="C232">
        <v>357</v>
      </c>
      <c r="D232">
        <v>100000</v>
      </c>
      <c r="E232">
        <v>381</v>
      </c>
      <c r="F232">
        <f>[1]!WallScanTrans(B232,I226,H226,J226,L226)+K226</f>
        <v>420.03644313364117</v>
      </c>
      <c r="G232">
        <f t="shared" si="5"/>
        <v>3.9995902690971152</v>
      </c>
    </row>
    <row r="233" spans="1:12">
      <c r="A233">
        <v>6</v>
      </c>
      <c r="B233">
        <v>-12.744999999999999</v>
      </c>
      <c r="C233">
        <v>357</v>
      </c>
      <c r="D233">
        <v>100000</v>
      </c>
      <c r="E233">
        <v>391</v>
      </c>
      <c r="F233">
        <f>[1]!WallScanTrans(B233,I226,H226,J226,L226)+K226</f>
        <v>420.03644313364117</v>
      </c>
      <c r="G233">
        <f t="shared" si="5"/>
        <v>2.1563044241769247</v>
      </c>
    </row>
    <row r="234" spans="1:12">
      <c r="A234">
        <v>7</v>
      </c>
      <c r="B234">
        <v>-12.82</v>
      </c>
      <c r="C234">
        <v>356</v>
      </c>
      <c r="D234">
        <v>100000</v>
      </c>
      <c r="E234">
        <v>410</v>
      </c>
      <c r="F234">
        <f>[1]!WallScanTrans(B234,I226,H226,J226,L226)+K226</f>
        <v>420.03644313364117</v>
      </c>
      <c r="G234">
        <f t="shared" si="5"/>
        <v>0.24568339213369028</v>
      </c>
    </row>
    <row r="235" spans="1:12">
      <c r="A235">
        <v>8</v>
      </c>
      <c r="B235">
        <v>-12.91</v>
      </c>
      <c r="C235">
        <v>356</v>
      </c>
      <c r="D235">
        <v>100000</v>
      </c>
      <c r="E235">
        <v>414</v>
      </c>
      <c r="F235">
        <f>[1]!WallScanTrans(B235,I226,H226,J226,L226)+K226</f>
        <v>420.03644313364117</v>
      </c>
      <c r="G235">
        <f t="shared" si="5"/>
        <v>8.8016052429187544E-2</v>
      </c>
    </row>
    <row r="236" spans="1:12">
      <c r="A236">
        <v>9</v>
      </c>
      <c r="B236">
        <v>-12.99</v>
      </c>
      <c r="C236">
        <v>354</v>
      </c>
      <c r="D236">
        <v>100000</v>
      </c>
      <c r="E236">
        <v>416</v>
      </c>
      <c r="F236">
        <f>[1]!WallScanTrans(B236,I226,H226,J226,L226)+K226</f>
        <v>420.03644313364117</v>
      </c>
      <c r="G236">
        <f t="shared" si="5"/>
        <v>3.9165560507497497E-2</v>
      </c>
    </row>
    <row r="237" spans="1:12">
      <c r="A237">
        <v>10</v>
      </c>
      <c r="B237">
        <v>-13.074999999999999</v>
      </c>
      <c r="C237">
        <v>356</v>
      </c>
      <c r="D237">
        <v>100000</v>
      </c>
      <c r="E237">
        <v>471</v>
      </c>
      <c r="F237">
        <f>[1]!WallScanTrans(B237,I226,H226,J226,L226)+K226</f>
        <v>419.98663297206008</v>
      </c>
      <c r="G237">
        <f t="shared" si="5"/>
        <v>5.5251881433700802</v>
      </c>
    </row>
    <row r="238" spans="1:12">
      <c r="A238">
        <v>11</v>
      </c>
      <c r="B238">
        <v>-13.15</v>
      </c>
      <c r="C238">
        <v>354</v>
      </c>
      <c r="D238">
        <v>100000</v>
      </c>
      <c r="E238">
        <v>415</v>
      </c>
      <c r="F238">
        <f>[1]!WallScanTrans(B238,I226,H226,J226,L226)+K226</f>
        <v>416.16197565761081</v>
      </c>
      <c r="G238">
        <f t="shared" si="5"/>
        <v>3.2534636840483729E-3</v>
      </c>
    </row>
    <row r="239" spans="1:12">
      <c r="A239">
        <v>12</v>
      </c>
      <c r="B239">
        <v>-13.225</v>
      </c>
      <c r="C239">
        <v>356</v>
      </c>
      <c r="D239">
        <v>100000</v>
      </c>
      <c r="E239">
        <v>393</v>
      </c>
      <c r="F239">
        <f>[1]!WallScanTrans(B239,I226,H226,J226,L226)+K226</f>
        <v>406.24597836958827</v>
      </c>
      <c r="G239">
        <f t="shared" si="5"/>
        <v>0.44645278108804165</v>
      </c>
    </row>
    <row r="240" spans="1:12">
      <c r="A240">
        <v>13</v>
      </c>
      <c r="B240">
        <v>-13.31</v>
      </c>
      <c r="C240">
        <v>358</v>
      </c>
      <c r="D240">
        <v>100000</v>
      </c>
      <c r="E240">
        <v>402</v>
      </c>
      <c r="F240">
        <f>[1]!WallScanTrans(B240,I226,H226,J226,L226)+K226</f>
        <v>387.64409489733146</v>
      </c>
      <c r="G240">
        <f t="shared" si="5"/>
        <v>0.512666694817972</v>
      </c>
    </row>
    <row r="241" spans="1:7">
      <c r="A241">
        <v>14</v>
      </c>
      <c r="B241">
        <v>-13.39</v>
      </c>
      <c r="C241">
        <v>355</v>
      </c>
      <c r="D241">
        <v>100000</v>
      </c>
      <c r="E241">
        <v>351</v>
      </c>
      <c r="F241">
        <f>[1]!WallScanTrans(B241,I226,H226,J226,L226)+K226</f>
        <v>364.2178201301885</v>
      </c>
      <c r="G241">
        <f t="shared" si="5"/>
        <v>0.49775147861543112</v>
      </c>
    </row>
    <row r="242" spans="1:7">
      <c r="A242">
        <v>15</v>
      </c>
      <c r="B242">
        <v>-13.47</v>
      </c>
      <c r="C242">
        <v>355</v>
      </c>
      <c r="D242">
        <v>100000</v>
      </c>
      <c r="E242">
        <v>365</v>
      </c>
      <c r="F242">
        <f>[1]!WallScanTrans(B242,I226,H226,J226,L226)+K226</f>
        <v>345.39894873074496</v>
      </c>
      <c r="G242">
        <f t="shared" si="5"/>
        <v>1.0526060571505877</v>
      </c>
    </row>
    <row r="243" spans="1:7">
      <c r="A243">
        <v>16</v>
      </c>
      <c r="B243">
        <v>-13.55</v>
      </c>
      <c r="C243">
        <v>357</v>
      </c>
      <c r="D243">
        <v>100000</v>
      </c>
      <c r="E243">
        <v>322</v>
      </c>
      <c r="F243">
        <f>[1]!WallScanTrans(B243,I226,H226,J226,L226)+K226</f>
        <v>333.51066859012275</v>
      </c>
      <c r="G243">
        <f t="shared" si="5"/>
        <v>0.41147668134049198</v>
      </c>
    </row>
    <row r="244" spans="1:7">
      <c r="A244">
        <v>17</v>
      </c>
      <c r="B244">
        <v>-13.63</v>
      </c>
      <c r="C244">
        <v>356</v>
      </c>
      <c r="D244">
        <v>100000</v>
      </c>
      <c r="E244">
        <v>319</v>
      </c>
      <c r="F244">
        <f>[1]!WallScanTrans(B244,I226,H226,J226,L226)+K226</f>
        <v>328.55297970832191</v>
      </c>
      <c r="G244">
        <f t="shared" si="5"/>
        <v>0.28607969061946781</v>
      </c>
    </row>
    <row r="245" spans="1:7">
      <c r="A245">
        <v>18</v>
      </c>
      <c r="B245">
        <v>-13.705</v>
      </c>
      <c r="C245">
        <v>357</v>
      </c>
      <c r="D245">
        <v>100000</v>
      </c>
      <c r="E245">
        <v>333</v>
      </c>
      <c r="F245">
        <f>[1]!WallScanTrans(B245,I226,H226,J226,L226)+K226</f>
        <v>328.39229806251393</v>
      </c>
      <c r="G245">
        <f t="shared" si="5"/>
        <v>6.3756507942080723E-2</v>
      </c>
    </row>
    <row r="246" spans="1:7">
      <c r="A246">
        <v>19</v>
      </c>
      <c r="B246">
        <v>-13.785</v>
      </c>
      <c r="C246">
        <v>357</v>
      </c>
      <c r="D246">
        <v>100000</v>
      </c>
      <c r="E246">
        <v>355</v>
      </c>
      <c r="F246">
        <f>[1]!WallScanTrans(B246,I226,H226,J226,L226)+K226</f>
        <v>328.39229806251393</v>
      </c>
      <c r="G246">
        <f t="shared" si="5"/>
        <v>1.9942811335045068</v>
      </c>
    </row>
    <row r="247" spans="1:7">
      <c r="A247">
        <v>20</v>
      </c>
      <c r="B247">
        <v>-13.87</v>
      </c>
      <c r="C247">
        <v>357</v>
      </c>
      <c r="D247">
        <v>100000</v>
      </c>
      <c r="E247">
        <v>352</v>
      </c>
      <c r="F247">
        <f>[1]!WallScanTrans(B247,I226,H226,J226,L226)+K226</f>
        <v>328.39229806251393</v>
      </c>
      <c r="G247">
        <f t="shared" si="5"/>
        <v>1.5833056555942713</v>
      </c>
    </row>
    <row r="248" spans="1:7">
      <c r="A248">
        <v>21</v>
      </c>
      <c r="B248">
        <v>-13.95</v>
      </c>
      <c r="C248">
        <v>357</v>
      </c>
      <c r="D248">
        <v>100000</v>
      </c>
      <c r="E248">
        <v>319</v>
      </c>
      <c r="F248">
        <f>[1]!WallScanTrans(B248,I226,H226,J226,L226)+K226</f>
        <v>328.39229806251393</v>
      </c>
      <c r="G248">
        <f t="shared" si="5"/>
        <v>0.2765368742793195</v>
      </c>
    </row>
    <row r="249" spans="1:7">
      <c r="A249">
        <v>22</v>
      </c>
      <c r="B249">
        <v>-14.03</v>
      </c>
      <c r="C249">
        <v>358</v>
      </c>
      <c r="D249">
        <v>100000</v>
      </c>
      <c r="E249">
        <v>365</v>
      </c>
      <c r="F249">
        <f>[1]!WallScanTrans(B249,I226,H226,J226,L226)+K226</f>
        <v>328.39229806251393</v>
      </c>
      <c r="G249">
        <f t="shared" si="5"/>
        <v>3.671572167517319</v>
      </c>
    </row>
    <row r="250" spans="1:7">
      <c r="A250">
        <v>23</v>
      </c>
      <c r="B250">
        <v>-14.11</v>
      </c>
      <c r="C250">
        <v>356</v>
      </c>
      <c r="D250">
        <v>100000</v>
      </c>
      <c r="E250">
        <v>325</v>
      </c>
      <c r="F250">
        <f>[1]!WallScanTrans(B250,I226,H226,J226,L226)+K226</f>
        <v>328.39229806251393</v>
      </c>
      <c r="G250">
        <f t="shared" si="5"/>
        <v>3.5408265061340816E-2</v>
      </c>
    </row>
    <row r="251" spans="1:7">
      <c r="A251">
        <v>24</v>
      </c>
      <c r="B251">
        <v>-14.195</v>
      </c>
      <c r="C251">
        <v>358</v>
      </c>
      <c r="D251">
        <v>100000</v>
      </c>
      <c r="E251">
        <v>318</v>
      </c>
      <c r="F251">
        <f>[1]!WallScanTrans(B251,I226,H226,J226,L226)+K226</f>
        <v>328.39229806251393</v>
      </c>
      <c r="G251">
        <f t="shared" si="5"/>
        <v>0.3396221981765119</v>
      </c>
    </row>
    <row r="252" spans="1:7">
      <c r="A252">
        <v>25</v>
      </c>
      <c r="B252">
        <v>-14.275</v>
      </c>
      <c r="C252">
        <v>356</v>
      </c>
      <c r="D252">
        <v>100000</v>
      </c>
      <c r="E252">
        <v>286</v>
      </c>
      <c r="F252">
        <f>[1]!WallScanTrans(B252,I226,H226,J226,L226)+K226</f>
        <v>328.39229806251393</v>
      </c>
      <c r="G252">
        <f t="shared" si="5"/>
        <v>6.2835906818916865</v>
      </c>
    </row>
    <row r="253" spans="1:7">
      <c r="A253" t="s">
        <v>0</v>
      </c>
    </row>
    <row r="254" spans="1:7">
      <c r="A254" t="s">
        <v>0</v>
      </c>
    </row>
    <row r="255" spans="1:7">
      <c r="A255" t="s">
        <v>0</v>
      </c>
    </row>
    <row r="256" spans="1:7">
      <c r="A256" t="s">
        <v>0</v>
      </c>
    </row>
    <row r="257" spans="1:12">
      <c r="A257" t="s">
        <v>22</v>
      </c>
    </row>
    <row r="258" spans="1:12">
      <c r="A258" t="s">
        <v>2</v>
      </c>
    </row>
    <row r="259" spans="1:12">
      <c r="A259" t="s">
        <v>3</v>
      </c>
    </row>
    <row r="260" spans="1:12">
      <c r="A260" t="s">
        <v>4</v>
      </c>
    </row>
    <row r="261" spans="1:12">
      <c r="A261" t="s">
        <v>5</v>
      </c>
    </row>
    <row r="262" spans="1:12">
      <c r="A262" t="s">
        <v>6</v>
      </c>
    </row>
    <row r="263" spans="1:12">
      <c r="A263" t="s">
        <v>7</v>
      </c>
    </row>
    <row r="264" spans="1:12">
      <c r="A264" t="s">
        <v>23</v>
      </c>
    </row>
    <row r="265" spans="1:12">
      <c r="A265" t="s">
        <v>9</v>
      </c>
    </row>
    <row r="266" spans="1:12">
      <c r="A266" t="s">
        <v>10</v>
      </c>
    </row>
    <row r="267" spans="1:12">
      <c r="A267" t="s">
        <v>11</v>
      </c>
      <c r="H267" t="s">
        <v>68</v>
      </c>
      <c r="I267" t="s">
        <v>69</v>
      </c>
      <c r="J267" t="s">
        <v>70</v>
      </c>
      <c r="K267" t="s">
        <v>71</v>
      </c>
      <c r="L267" t="s">
        <v>29</v>
      </c>
    </row>
    <row r="268" spans="1:12">
      <c r="A268" t="s">
        <v>0</v>
      </c>
      <c r="H268">
        <v>-12.377967438215041</v>
      </c>
      <c r="I268">
        <v>66.627801447411656</v>
      </c>
      <c r="J268">
        <v>0.13260041961258903</v>
      </c>
      <c r="K268">
        <v>347.25918670464273</v>
      </c>
      <c r="L268">
        <v>90.2</v>
      </c>
    </row>
    <row r="269" spans="1:12">
      <c r="A269" t="s">
        <v>50</v>
      </c>
      <c r="B269" t="s">
        <v>43</v>
      </c>
      <c r="C269" t="s">
        <v>32</v>
      </c>
      <c r="D269" t="s">
        <v>49</v>
      </c>
      <c r="E269" t="s">
        <v>48</v>
      </c>
      <c r="F269" t="s">
        <v>72</v>
      </c>
      <c r="G269" t="s">
        <v>73</v>
      </c>
      <c r="H269" t="s">
        <v>74</v>
      </c>
    </row>
    <row r="270" spans="1:12">
      <c r="A270">
        <v>1</v>
      </c>
      <c r="B270">
        <v>-11.2</v>
      </c>
      <c r="C270">
        <v>356</v>
      </c>
      <c r="D270">
        <v>100000</v>
      </c>
      <c r="E270">
        <v>431</v>
      </c>
      <c r="F270">
        <f>[1]!WallScanTrans(B270,I268,H268,J268,L268)+K268</f>
        <v>413.88698815205441</v>
      </c>
      <c r="G270">
        <f>(F270-E270)^2/E270</f>
        <v>0.67947836312743848</v>
      </c>
      <c r="H270">
        <f>SUM(G270:G294)/(COUNT(G270:G294)-5)</f>
        <v>1.4271324688018616</v>
      </c>
    </row>
    <row r="271" spans="1:12">
      <c r="A271">
        <v>2</v>
      </c>
      <c r="B271">
        <v>-11.29</v>
      </c>
      <c r="C271">
        <v>357</v>
      </c>
      <c r="D271">
        <v>100000</v>
      </c>
      <c r="E271">
        <v>441</v>
      </c>
      <c r="F271">
        <f>[1]!WallScanTrans(B271,I268,H268,J268,L268)+K268</f>
        <v>413.88698815205441</v>
      </c>
      <c r="G271">
        <f t="shared" ref="G271:G294" si="6">(F271-E271)^2/E271</f>
        <v>1.6669283706731013</v>
      </c>
    </row>
    <row r="272" spans="1:12">
      <c r="A272">
        <v>3</v>
      </c>
      <c r="B272">
        <v>-11.365</v>
      </c>
      <c r="C272">
        <v>357</v>
      </c>
      <c r="D272">
        <v>100000</v>
      </c>
      <c r="E272">
        <v>420</v>
      </c>
      <c r="F272">
        <f>[1]!WallScanTrans(B272,I268,H268,J268,L268)+K268</f>
        <v>413.88698815205441</v>
      </c>
      <c r="G272">
        <f t="shared" si="6"/>
        <v>8.8973604412197885E-2</v>
      </c>
    </row>
    <row r="273" spans="1:7">
      <c r="A273">
        <v>4</v>
      </c>
      <c r="B273">
        <v>-11.445</v>
      </c>
      <c r="C273">
        <v>358</v>
      </c>
      <c r="D273">
        <v>100000</v>
      </c>
      <c r="E273">
        <v>400</v>
      </c>
      <c r="F273">
        <f>[1]!WallScanTrans(B273,I268,H268,J268,L268)+K268</f>
        <v>413.88698815205441</v>
      </c>
      <c r="G273">
        <f t="shared" si="6"/>
        <v>0.48212109983824919</v>
      </c>
    </row>
    <row r="274" spans="1:7">
      <c r="A274">
        <v>5</v>
      </c>
      <c r="B274">
        <v>-11.525</v>
      </c>
      <c r="C274">
        <v>357</v>
      </c>
      <c r="D274">
        <v>100000</v>
      </c>
      <c r="E274">
        <v>397</v>
      </c>
      <c r="F274">
        <f>[1]!WallScanTrans(B274,I268,H268,J268,L268)+K268</f>
        <v>413.88698815205441</v>
      </c>
      <c r="G274">
        <f t="shared" si="6"/>
        <v>0.71831327165648906</v>
      </c>
    </row>
    <row r="275" spans="1:7">
      <c r="A275">
        <v>6</v>
      </c>
      <c r="B275">
        <v>-11.605</v>
      </c>
      <c r="C275">
        <v>356</v>
      </c>
      <c r="D275">
        <v>100000</v>
      </c>
      <c r="E275">
        <v>412</v>
      </c>
      <c r="F275">
        <f>[1]!WallScanTrans(B275,I268,H268,J268,L268)+K268</f>
        <v>413.88698815205441</v>
      </c>
      <c r="G275">
        <f t="shared" si="6"/>
        <v>8.6425346747420681E-3</v>
      </c>
    </row>
    <row r="276" spans="1:7">
      <c r="A276">
        <v>7</v>
      </c>
      <c r="B276">
        <v>-11.685</v>
      </c>
      <c r="C276">
        <v>355</v>
      </c>
      <c r="D276">
        <v>100000</v>
      </c>
      <c r="E276">
        <v>363</v>
      </c>
      <c r="F276">
        <f>[1]!WallScanTrans(B276,I268,H268,J268,L268)+K268</f>
        <v>413.88698815205441</v>
      </c>
      <c r="G276">
        <f t="shared" si="6"/>
        <v>7.1335690445931856</v>
      </c>
    </row>
    <row r="277" spans="1:7">
      <c r="A277">
        <v>8</v>
      </c>
      <c r="B277">
        <v>-11.77</v>
      </c>
      <c r="C277">
        <v>359</v>
      </c>
      <c r="D277">
        <v>100000</v>
      </c>
      <c r="E277">
        <v>385</v>
      </c>
      <c r="F277">
        <f>[1]!WallScanTrans(B277,I268,H268,J268,L268)+K268</f>
        <v>413.88698815205441</v>
      </c>
      <c r="G277">
        <f t="shared" si="6"/>
        <v>2.1674235960959276</v>
      </c>
    </row>
    <row r="278" spans="1:7">
      <c r="A278">
        <v>9</v>
      </c>
      <c r="B278">
        <v>-11.85</v>
      </c>
      <c r="C278">
        <v>357</v>
      </c>
      <c r="D278">
        <v>100000</v>
      </c>
      <c r="E278">
        <v>457</v>
      </c>
      <c r="F278">
        <f>[1]!WallScanTrans(B278,I268,H268,J268,L268)+K268</f>
        <v>413.88698815205441</v>
      </c>
      <c r="G278">
        <f t="shared" si="6"/>
        <v>4.0672468065669509</v>
      </c>
    </row>
    <row r="279" spans="1:7">
      <c r="A279">
        <v>10</v>
      </c>
      <c r="B279">
        <v>-11.935</v>
      </c>
      <c r="C279">
        <v>360</v>
      </c>
      <c r="D279">
        <v>100000</v>
      </c>
      <c r="E279">
        <v>416</v>
      </c>
      <c r="F279">
        <f>[1]!WallScanTrans(B279,I268,H268,J268,L268)+K268</f>
        <v>413.88698815205441</v>
      </c>
      <c r="G279">
        <f t="shared" si="6"/>
        <v>1.0732738147976971E-2</v>
      </c>
    </row>
    <row r="280" spans="1:7">
      <c r="A280">
        <v>11</v>
      </c>
      <c r="B280">
        <v>-12.015000000000001</v>
      </c>
      <c r="C280">
        <v>357</v>
      </c>
      <c r="D280">
        <v>100000</v>
      </c>
      <c r="E280">
        <v>411</v>
      </c>
      <c r="F280">
        <f>[1]!WallScanTrans(B280,I268,H268,J268,L268)+K268</f>
        <v>413.88698815205441</v>
      </c>
      <c r="G280">
        <f t="shared" si="6"/>
        <v>2.0279076861563407E-2</v>
      </c>
    </row>
    <row r="281" spans="1:7">
      <c r="A281">
        <v>12</v>
      </c>
      <c r="B281">
        <v>-12.09</v>
      </c>
      <c r="C281">
        <v>356</v>
      </c>
      <c r="D281">
        <v>100000</v>
      </c>
      <c r="E281">
        <v>424</v>
      </c>
      <c r="F281">
        <f>[1]!WallScanTrans(B281,I268,H268,J268,L268)+K268</f>
        <v>413.88698815205441</v>
      </c>
      <c r="G281">
        <f t="shared" si="6"/>
        <v>0.24120992602992403</v>
      </c>
    </row>
    <row r="282" spans="1:7">
      <c r="A282">
        <v>13</v>
      </c>
      <c r="B282">
        <v>-12.164999999999999</v>
      </c>
      <c r="C282">
        <v>356</v>
      </c>
      <c r="D282">
        <v>100000</v>
      </c>
      <c r="E282">
        <v>439</v>
      </c>
      <c r="F282">
        <f>[1]!WallScanTrans(B282,I268,H268,J268,L268)+K268</f>
        <v>413.88698815205441</v>
      </c>
      <c r="G282">
        <f t="shared" si="6"/>
        <v>1.4365908065491011</v>
      </c>
    </row>
    <row r="283" spans="1:7">
      <c r="A283">
        <v>14</v>
      </c>
      <c r="B283">
        <v>-12.25</v>
      </c>
      <c r="C283">
        <v>356</v>
      </c>
      <c r="D283">
        <v>100000</v>
      </c>
      <c r="E283">
        <v>411</v>
      </c>
      <c r="F283">
        <f>[1]!WallScanTrans(B283,I268,H268,J268,L268)+K268</f>
        <v>410.55177544046148</v>
      </c>
      <c r="G283">
        <f t="shared" si="6"/>
        <v>4.8882057365814404E-4</v>
      </c>
    </row>
    <row r="284" spans="1:7">
      <c r="A284">
        <v>15</v>
      </c>
      <c r="B284">
        <v>-12.324999999999999</v>
      </c>
      <c r="C284">
        <v>358</v>
      </c>
      <c r="D284">
        <v>100000</v>
      </c>
      <c r="E284">
        <v>407</v>
      </c>
      <c r="F284">
        <f>[1]!WallScanTrans(B284,I268,H268,J268,L268)+K268</f>
        <v>396.75816628107378</v>
      </c>
      <c r="G284">
        <f t="shared" si="6"/>
        <v>0.25772766075217202</v>
      </c>
    </row>
    <row r="285" spans="1:7">
      <c r="A285">
        <v>16</v>
      </c>
      <c r="B285">
        <v>-12.41</v>
      </c>
      <c r="C285">
        <v>356</v>
      </c>
      <c r="D285">
        <v>100000</v>
      </c>
      <c r="E285">
        <v>353</v>
      </c>
      <c r="F285">
        <f>[1]!WallScanTrans(B285,I268,H268,J268,L268)+K268</f>
        <v>370.14750579491005</v>
      </c>
      <c r="G285">
        <f t="shared" si="6"/>
        <v>0.83296587814865053</v>
      </c>
    </row>
    <row r="286" spans="1:7">
      <c r="A286">
        <v>17</v>
      </c>
      <c r="B286">
        <v>-12.484999999999999</v>
      </c>
      <c r="C286">
        <v>359</v>
      </c>
      <c r="D286">
        <v>100000</v>
      </c>
      <c r="E286">
        <v>373</v>
      </c>
      <c r="F286">
        <f>[1]!WallScanTrans(B286,I268,H268,J268,L268)+K268</f>
        <v>353.36864677648447</v>
      </c>
      <c r="G286">
        <f t="shared" si="6"/>
        <v>1.0332172369609482</v>
      </c>
    </row>
    <row r="287" spans="1:7">
      <c r="A287">
        <v>18</v>
      </c>
      <c r="B287">
        <v>-12.56</v>
      </c>
      <c r="C287">
        <v>358</v>
      </c>
      <c r="D287">
        <v>100000</v>
      </c>
      <c r="E287">
        <v>339</v>
      </c>
      <c r="F287">
        <f>[1]!WallScanTrans(B287,I268,H268,J268,L268)+K268</f>
        <v>347.28456019560298</v>
      </c>
      <c r="G287">
        <f t="shared" si="6"/>
        <v>0.20245999302232817</v>
      </c>
    </row>
    <row r="288" spans="1:7">
      <c r="A288">
        <v>19</v>
      </c>
      <c r="B288">
        <v>-12.645</v>
      </c>
      <c r="C288">
        <v>360</v>
      </c>
      <c r="D288">
        <v>100000</v>
      </c>
      <c r="E288">
        <v>348</v>
      </c>
      <c r="F288">
        <f>[1]!WallScanTrans(B288,I268,H268,J268,L268)+K268</f>
        <v>347.25918670464273</v>
      </c>
      <c r="G288">
        <f t="shared" si="6"/>
        <v>1.577023961431317E-3</v>
      </c>
    </row>
    <row r="289" spans="1:7">
      <c r="A289">
        <v>20</v>
      </c>
      <c r="B289">
        <v>-12.73</v>
      </c>
      <c r="C289">
        <v>359</v>
      </c>
      <c r="D289">
        <v>100000</v>
      </c>
      <c r="E289">
        <v>374</v>
      </c>
      <c r="F289">
        <f>[1]!WallScanTrans(B289,I268,H268,J268,L268)+K268</f>
        <v>347.25918670464273</v>
      </c>
      <c r="G289">
        <f t="shared" si="6"/>
        <v>1.9119548013292944</v>
      </c>
    </row>
    <row r="290" spans="1:7">
      <c r="A290">
        <v>21</v>
      </c>
      <c r="B290">
        <v>-12.81</v>
      </c>
      <c r="C290">
        <v>357</v>
      </c>
      <c r="D290">
        <v>100000</v>
      </c>
      <c r="E290">
        <v>316</v>
      </c>
      <c r="F290">
        <f>[1]!WallScanTrans(B290,I268,H268,J268,L268)+K268</f>
        <v>347.25918670464273</v>
      </c>
      <c r="G290">
        <f t="shared" si="6"/>
        <v>3.0922049159357998</v>
      </c>
    </row>
    <row r="291" spans="1:7">
      <c r="A291">
        <v>22</v>
      </c>
      <c r="B291">
        <v>-12.89</v>
      </c>
      <c r="C291">
        <v>357</v>
      </c>
      <c r="D291">
        <v>100000</v>
      </c>
      <c r="E291">
        <v>332</v>
      </c>
      <c r="F291">
        <f>[1]!WallScanTrans(B291,I268,H268,J268,L268)+K268</f>
        <v>347.25918670464273</v>
      </c>
      <c r="G291">
        <f t="shared" si="6"/>
        <v>0.70133367134682367</v>
      </c>
    </row>
    <row r="292" spans="1:7">
      <c r="A292">
        <v>23</v>
      </c>
      <c r="B292">
        <v>-12.97</v>
      </c>
      <c r="C292">
        <v>357</v>
      </c>
      <c r="D292">
        <v>100000</v>
      </c>
      <c r="E292">
        <v>365</v>
      </c>
      <c r="F292">
        <f>[1]!WallScanTrans(B292,I268,H268,J268,L268)+K268</f>
        <v>347.25918670464273</v>
      </c>
      <c r="G292">
        <f t="shared" si="6"/>
        <v>0.8622916613170557</v>
      </c>
    </row>
    <row r="293" spans="1:7">
      <c r="A293">
        <v>24</v>
      </c>
      <c r="B293">
        <v>-13.055</v>
      </c>
      <c r="C293">
        <v>357</v>
      </c>
      <c r="D293">
        <v>100000</v>
      </c>
      <c r="E293">
        <v>340</v>
      </c>
      <c r="F293">
        <f>[1]!WallScanTrans(B293,I268,H268,J268,L268)+K268</f>
        <v>347.25918670464273</v>
      </c>
      <c r="G293">
        <f t="shared" si="6"/>
        <v>0.15498762239076994</v>
      </c>
    </row>
    <row r="294" spans="1:7">
      <c r="A294">
        <v>25</v>
      </c>
      <c r="B294">
        <v>-13.125</v>
      </c>
      <c r="C294">
        <v>359</v>
      </c>
      <c r="D294">
        <v>100000</v>
      </c>
      <c r="E294">
        <v>364</v>
      </c>
      <c r="F294">
        <f>[1]!WallScanTrans(B294,I268,H268,J268,L268)+K268</f>
        <v>347.25918670464273</v>
      </c>
      <c r="G294">
        <f t="shared" si="6"/>
        <v>0.7699308510714582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Strains</vt:lpstr>
      <vt:lpstr>980013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2013-09-25T13:22:39Z</dcterms:created>
  <dcterms:modified xsi:type="dcterms:W3CDTF">2013-09-25T16:34:02Z</dcterms:modified>
</cp:coreProperties>
</file>